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24226"/>
  <mc:AlternateContent xmlns:mc="http://schemas.openxmlformats.org/markup-compatibility/2006">
    <mc:Choice Requires="x15">
      <x15ac:absPath xmlns:x15ac="http://schemas.microsoft.com/office/spreadsheetml/2010/11/ac" url="Z:\2018-047 Obcina Komen JN obnova gradu Stanjel\"/>
    </mc:Choice>
  </mc:AlternateContent>
  <xr:revisionPtr revIDLastSave="0" documentId="13_ncr:1_{F822C70D-785C-49F5-9034-5B759F431E96}" xr6:coauthVersionLast="38" xr6:coauthVersionMax="38" xr10:uidLastSave="{00000000-0000-0000-0000-000000000000}"/>
  <bookViews>
    <workbookView xWindow="240" yWindow="390" windowWidth="15480" windowHeight="11640" xr2:uid="{00000000-000D-0000-FFFF-FFFF00000000}"/>
  </bookViews>
  <sheets>
    <sheet name="4. DEL - SPC PREDRAČ - obr. 13" sheetId="2" r:id="rId1"/>
  </sheets>
  <calcPr calcId="162913"/>
</workbook>
</file>

<file path=xl/calcChain.xml><?xml version="1.0" encoding="utf-8"?>
<calcChain xmlns="http://schemas.openxmlformats.org/spreadsheetml/2006/main">
  <c r="E2311" i="2" l="1"/>
  <c r="E2315" i="2"/>
  <c r="E2314" i="2"/>
  <c r="E2313" i="2"/>
  <c r="F2312" i="2"/>
  <c r="E2310" i="2"/>
  <c r="E2309" i="2"/>
  <c r="E2308" i="2"/>
  <c r="E2307" i="2"/>
  <c r="E2306" i="2"/>
  <c r="E2305" i="2"/>
  <c r="E2304" i="2"/>
  <c r="E2298" i="2"/>
  <c r="E2297" i="2"/>
  <c r="E2296" i="2"/>
  <c r="E2295" i="2"/>
  <c r="E2290" i="2"/>
  <c r="E2289" i="2"/>
  <c r="F2284" i="2"/>
  <c r="F2271" i="2"/>
  <c r="F2260" i="2"/>
  <c r="E2248" i="2"/>
  <c r="E2247" i="2"/>
  <c r="E2246" i="2"/>
  <c r="F2241" i="2"/>
  <c r="E2240" i="2"/>
  <c r="E2239" i="2"/>
  <c r="F2238" i="2"/>
  <c r="F2231" i="2"/>
  <c r="F2221" i="2"/>
  <c r="F2219" i="2"/>
  <c r="F2217" i="2"/>
  <c r="E2219" i="2"/>
  <c r="E2217" i="2"/>
  <c r="F2216" i="2"/>
  <c r="F2110" i="2"/>
  <c r="F2107" i="2"/>
  <c r="E2061" i="2"/>
  <c r="E2060" i="2"/>
  <c r="E2059" i="2"/>
  <c r="F2054" i="2"/>
  <c r="F2012" i="2"/>
  <c r="F2009" i="2"/>
  <c r="F2000" i="2"/>
  <c r="F1963" i="2"/>
  <c r="F1962" i="2"/>
  <c r="E1920" i="2"/>
  <c r="E1919" i="2"/>
  <c r="E1918" i="2"/>
  <c r="E1917" i="2"/>
  <c r="E1916" i="2"/>
  <c r="E1915" i="2"/>
  <c r="E1914" i="2"/>
  <c r="F1909" i="2"/>
  <c r="F1900" i="2"/>
  <c r="F1899" i="2"/>
  <c r="F1889" i="2"/>
  <c r="F1885" i="2"/>
  <c r="F1884" i="2"/>
  <c r="F1874" i="2"/>
  <c r="F1870" i="2"/>
  <c r="F1854" i="2"/>
  <c r="F1845" i="2"/>
  <c r="F1836" i="2"/>
  <c r="F1835" i="2"/>
  <c r="F1829" i="2"/>
  <c r="F1791" i="2"/>
  <c r="F1790" i="2"/>
  <c r="E1783" i="2"/>
  <c r="E1782" i="2"/>
  <c r="E1781" i="2"/>
  <c r="F1776" i="2"/>
  <c r="F1775" i="2"/>
  <c r="E1775" i="2"/>
  <c r="F1774" i="2"/>
  <c r="F1768" i="2"/>
  <c r="F1767" i="2"/>
  <c r="E1760" i="2"/>
  <c r="F1761" i="2"/>
  <c r="F1760" i="2"/>
  <c r="F1759" i="2"/>
  <c r="F1745" i="2"/>
  <c r="F1744" i="2"/>
  <c r="E1705" i="2"/>
  <c r="E1704" i="2"/>
  <c r="E1703" i="2"/>
  <c r="E1702" i="2"/>
  <c r="E1701" i="2"/>
  <c r="E1700" i="2"/>
  <c r="E1699" i="2"/>
  <c r="E1698" i="2"/>
  <c r="E1697" i="2"/>
  <c r="F1692" i="2"/>
  <c r="F1678" i="2"/>
  <c r="F1677" i="2"/>
  <c r="F1670" i="2"/>
  <c r="F1651" i="2"/>
  <c r="F1650" i="2"/>
  <c r="F1641" i="2"/>
  <c r="F1629" i="2"/>
  <c r="F1628" i="2"/>
  <c r="F1619" i="2"/>
  <c r="F1609" i="2"/>
  <c r="F1608" i="2"/>
  <c r="F1599" i="2"/>
  <c r="F1595" i="2"/>
  <c r="F1571" i="2"/>
  <c r="F1562" i="2"/>
  <c r="F1541" i="2"/>
  <c r="F1539" i="2"/>
  <c r="F1533" i="2"/>
  <c r="F1532" i="2"/>
  <c r="E1532" i="2"/>
  <c r="F1531" i="2"/>
  <c r="F1477" i="2"/>
  <c r="F1476" i="2"/>
  <c r="E1469" i="2"/>
  <c r="E1468" i="2"/>
  <c r="E1467" i="2"/>
  <c r="F1462" i="2"/>
  <c r="F1461" i="2"/>
  <c r="E1461" i="2"/>
  <c r="F1460" i="2"/>
  <c r="F1455" i="2"/>
  <c r="F1454" i="2"/>
  <c r="F1448" i="2"/>
  <c r="F1447" i="2"/>
  <c r="E1447" i="2"/>
  <c r="F1446" i="2"/>
  <c r="F1425" i="2"/>
  <c r="F1424" i="2"/>
  <c r="E1386" i="2"/>
  <c r="E1385" i="2"/>
  <c r="E1384" i="2"/>
  <c r="E1379" i="2"/>
  <c r="E1378" i="2"/>
  <c r="E1377" i="2"/>
  <c r="E1376" i="2"/>
  <c r="E1375" i="2"/>
  <c r="E1374" i="2"/>
  <c r="E1373" i="2"/>
  <c r="E1372" i="2"/>
  <c r="E1371" i="2"/>
  <c r="E1370" i="2"/>
  <c r="F1365" i="2"/>
  <c r="F1359" i="2"/>
  <c r="F1358" i="2"/>
  <c r="F1337" i="2"/>
  <c r="F1336" i="2"/>
  <c r="F1335" i="2"/>
  <c r="F1312" i="2"/>
  <c r="F1300" i="2"/>
  <c r="F1299" i="2"/>
  <c r="F1273" i="2"/>
  <c r="F1272" i="2"/>
  <c r="F1245" i="2"/>
  <c r="F1231" i="2"/>
  <c r="F1230" i="2"/>
  <c r="F1215" i="2"/>
  <c r="F1151" i="2"/>
  <c r="F1111" i="2"/>
  <c r="F1103" i="2"/>
  <c r="F1102" i="2"/>
  <c r="F1062" i="2"/>
  <c r="F1008" i="2"/>
  <c r="F1007" i="2"/>
  <c r="F979" i="2"/>
  <c r="F973" i="2"/>
  <c r="F972" i="2"/>
  <c r="E949" i="2"/>
  <c r="E948" i="2"/>
  <c r="E947" i="2"/>
  <c r="E946" i="2"/>
  <c r="E945" i="2"/>
  <c r="E944" i="2"/>
  <c r="E943" i="2"/>
  <c r="F938" i="2"/>
  <c r="F929" i="2"/>
  <c r="F928" i="2"/>
  <c r="F906" i="2"/>
  <c r="F886" i="2"/>
  <c r="F885" i="2"/>
  <c r="F856" i="2"/>
  <c r="F837" i="2"/>
  <c r="F836" i="2"/>
  <c r="F820" i="2"/>
  <c r="F806" i="2"/>
  <c r="F805" i="2"/>
  <c r="F776" i="2"/>
  <c r="F775" i="2"/>
  <c r="F746" i="2"/>
  <c r="F732" i="2"/>
  <c r="F731" i="2"/>
  <c r="E658" i="2"/>
  <c r="E657" i="2"/>
  <c r="E656" i="2"/>
  <c r="E651" i="2"/>
  <c r="E650" i="2"/>
  <c r="E649" i="2"/>
  <c r="E648" i="2"/>
  <c r="E647" i="2"/>
  <c r="E646" i="2"/>
  <c r="E645" i="2"/>
  <c r="E644" i="2"/>
  <c r="E643" i="2"/>
  <c r="F638" i="2"/>
  <c r="F637" i="2"/>
  <c r="F636" i="2"/>
  <c r="F635" i="2"/>
  <c r="F614" i="2"/>
  <c r="F613" i="2"/>
  <c r="F612" i="2"/>
  <c r="F586" i="2"/>
  <c r="F585" i="2"/>
  <c r="F558" i="2"/>
  <c r="F546" i="2"/>
  <c r="F545" i="2"/>
  <c r="F529" i="2"/>
  <c r="F528" i="2"/>
  <c r="F510" i="2"/>
  <c r="F446" i="2"/>
  <c r="F432" i="2"/>
  <c r="F392" i="2"/>
  <c r="F382" i="2"/>
  <c r="F381" i="2"/>
  <c r="F341" i="2"/>
  <c r="F330" i="2"/>
  <c r="F329" i="2"/>
  <c r="E300" i="2"/>
  <c r="E299" i="2"/>
  <c r="E298" i="2"/>
  <c r="E297" i="2"/>
  <c r="E296" i="2"/>
  <c r="E295" i="2"/>
  <c r="E294" i="2"/>
  <c r="F289" i="2"/>
  <c r="F281" i="2"/>
  <c r="F280" i="2"/>
  <c r="F258" i="2"/>
  <c r="F237" i="2"/>
  <c r="F236" i="2"/>
  <c r="F207" i="2"/>
  <c r="F201" i="2"/>
  <c r="F200" i="2"/>
  <c r="F184" i="2"/>
  <c r="F174" i="2"/>
  <c r="F173" i="2"/>
  <c r="F144" i="2"/>
  <c r="F140" i="2"/>
  <c r="F139" i="2"/>
  <c r="F110" i="2"/>
  <c r="F86" i="2"/>
  <c r="F85" i="2"/>
  <c r="F2272" i="2"/>
  <c r="F2273" i="2"/>
  <c r="F2276" i="2"/>
  <c r="F2279" i="2"/>
  <c r="F2280" i="2"/>
  <c r="F2282" i="2"/>
  <c r="F2240" i="2"/>
  <c r="F2239" i="2"/>
  <c r="F2234" i="2"/>
  <c r="F2235" i="2"/>
  <c r="F2126" i="2"/>
  <c r="F2142" i="2"/>
  <c r="F2160" i="2"/>
  <c r="F2161" i="2"/>
  <c r="F2162" i="2"/>
  <c r="F2163" i="2"/>
  <c r="F2167" i="2"/>
  <c r="F2168" i="2"/>
  <c r="F2169" i="2"/>
  <c r="F2170" i="2"/>
  <c r="F2171" i="2"/>
  <c r="F2172" i="2"/>
  <c r="F2173" i="2"/>
  <c r="F2174" i="2"/>
  <c r="F2177" i="2"/>
  <c r="F2180" i="2"/>
  <c r="F2181" i="2"/>
  <c r="F2182" i="2"/>
  <c r="F2183" i="2"/>
  <c r="F2184" i="2"/>
  <c r="F2185" i="2"/>
  <c r="F2186" i="2"/>
  <c r="F2187" i="2"/>
  <c r="F2202" i="2"/>
  <c r="F2203" i="2"/>
  <c r="F2204" i="2"/>
  <c r="F2206" i="2"/>
  <c r="F2208" i="2"/>
  <c r="F2210" i="2"/>
  <c r="F2215" i="2"/>
  <c r="F2015" i="2"/>
  <c r="F2018" i="2"/>
  <c r="F2024" i="2"/>
  <c r="F2025" i="2"/>
  <c r="F2026" i="2"/>
  <c r="F2027" i="2"/>
  <c r="F2028" i="2"/>
  <c r="F2029" i="2"/>
  <c r="F2032" i="2"/>
  <c r="F2035" i="2"/>
  <c r="F2038" i="2"/>
  <c r="F2040" i="2"/>
  <c r="F2042" i="2"/>
  <c r="F2044" i="2"/>
  <c r="F2046" i="2"/>
  <c r="F2048" i="2"/>
  <c r="F2050" i="2"/>
  <c r="F2052" i="2"/>
  <c r="F1967" i="2"/>
  <c r="F1968" i="2"/>
  <c r="F1972" i="2"/>
  <c r="F1973" i="2"/>
  <c r="F1974" i="2"/>
  <c r="F1975" i="2"/>
  <c r="F1979" i="2"/>
  <c r="F1980" i="2"/>
  <c r="F1981" i="2"/>
  <c r="F1982" i="2"/>
  <c r="F1984" i="2"/>
  <c r="F1985" i="2"/>
  <c r="F1991" i="2"/>
  <c r="F1992" i="2"/>
  <c r="F1994" i="2"/>
  <c r="F1996" i="2"/>
  <c r="F1998" i="2"/>
  <c r="F1901" i="2"/>
  <c r="F1902" i="2"/>
  <c r="F1903" i="2"/>
  <c r="F1904" i="2"/>
  <c r="F1905" i="2"/>
  <c r="F1906" i="2"/>
  <c r="F1907" i="2"/>
  <c r="F1908" i="2"/>
  <c r="F1886" i="2"/>
  <c r="F1887" i="2"/>
  <c r="F1888" i="2"/>
  <c r="F1871" i="2"/>
  <c r="F1872" i="2"/>
  <c r="F1873" i="2"/>
  <c r="F1837" i="2"/>
  <c r="F1838" i="2"/>
  <c r="F1839" i="2"/>
  <c r="F1840" i="2"/>
  <c r="F1841" i="2"/>
  <c r="F1842" i="2"/>
  <c r="F1843" i="2"/>
  <c r="F1844" i="2"/>
  <c r="F1793" i="2"/>
  <c r="F1795" i="2"/>
  <c r="F1796" i="2"/>
  <c r="F1797" i="2"/>
  <c r="F1798" i="2"/>
  <c r="F1799" i="2"/>
  <c r="F1800" i="2"/>
  <c r="F1801" i="2"/>
  <c r="F1803" i="2"/>
  <c r="F1804" i="2"/>
  <c r="F1806" i="2"/>
  <c r="F1807" i="2"/>
  <c r="F1809" i="2"/>
  <c r="F1810" i="2"/>
  <c r="F1812" i="2"/>
  <c r="F1814" i="2"/>
  <c r="F1815" i="2"/>
  <c r="F1816" i="2"/>
  <c r="F1817" i="2"/>
  <c r="F1819" i="2"/>
  <c r="F1821" i="2"/>
  <c r="F1822" i="2"/>
  <c r="F1823" i="2"/>
  <c r="F1824" i="2"/>
  <c r="F1825" i="2"/>
  <c r="F1826" i="2"/>
  <c r="F1827" i="2"/>
  <c r="F1828" i="2"/>
  <c r="F1769" i="2"/>
  <c r="F1770" i="2"/>
  <c r="F1771" i="2"/>
  <c r="F1772" i="2"/>
  <c r="F1773" i="2"/>
  <c r="F1746" i="2"/>
  <c r="F1747" i="2"/>
  <c r="F1748" i="2"/>
  <c r="F1749" i="2"/>
  <c r="F1750" i="2"/>
  <c r="F1751" i="2"/>
  <c r="F1752" i="2"/>
  <c r="F1753" i="2"/>
  <c r="F1754" i="2"/>
  <c r="F1755" i="2"/>
  <c r="F1756" i="2"/>
  <c r="F1757" i="2"/>
  <c r="F1758" i="2"/>
  <c r="F1679" i="2"/>
  <c r="F1680" i="2"/>
  <c r="F1681" i="2"/>
  <c r="F1682" i="2"/>
  <c r="F1683" i="2"/>
  <c r="F1684" i="2"/>
  <c r="F1685" i="2"/>
  <c r="F1686" i="2"/>
  <c r="F1687" i="2"/>
  <c r="F1688" i="2"/>
  <c r="F1689" i="2"/>
  <c r="F1690" i="2"/>
  <c r="F1691" i="2"/>
  <c r="F1652" i="2"/>
  <c r="F1653" i="2"/>
  <c r="F1654" i="2"/>
  <c r="F1655" i="2"/>
  <c r="F1656" i="2"/>
  <c r="F1657" i="2"/>
  <c r="F1658" i="2"/>
  <c r="F1659" i="2"/>
  <c r="F1660" i="2"/>
  <c r="F1661" i="2"/>
  <c r="F1662" i="2"/>
  <c r="F1663" i="2"/>
  <c r="F1664" i="2"/>
  <c r="F1665" i="2"/>
  <c r="F1666" i="2"/>
  <c r="F1667" i="2"/>
  <c r="F1668" i="2"/>
  <c r="F1669" i="2"/>
  <c r="F1630" i="2"/>
  <c r="F1631" i="2"/>
  <c r="F1632" i="2"/>
  <c r="F1633" i="2"/>
  <c r="F1634" i="2"/>
  <c r="F1635" i="2"/>
  <c r="F1636" i="2"/>
  <c r="F1637" i="2"/>
  <c r="F1638" i="2"/>
  <c r="F1639" i="2"/>
  <c r="F1640" i="2"/>
  <c r="F1610" i="2"/>
  <c r="F1611" i="2"/>
  <c r="F1612" i="2"/>
  <c r="F1613" i="2"/>
  <c r="F1614" i="2"/>
  <c r="F1615" i="2"/>
  <c r="F1616" i="2"/>
  <c r="F1617" i="2"/>
  <c r="F1618" i="2"/>
  <c r="F1596" i="2"/>
  <c r="F1597" i="2"/>
  <c r="F1598" i="2"/>
  <c r="F1542" i="2"/>
  <c r="F1543" i="2"/>
  <c r="F1544" i="2"/>
  <c r="F1545" i="2"/>
  <c r="F1546" i="2"/>
  <c r="F1548" i="2"/>
  <c r="F1549" i="2"/>
  <c r="F1550" i="2"/>
  <c r="F1551" i="2"/>
  <c r="F1552" i="2"/>
  <c r="F1553" i="2"/>
  <c r="F1554" i="2"/>
  <c r="F1555" i="2"/>
  <c r="F1556" i="2"/>
  <c r="F1557" i="2"/>
  <c r="F1558" i="2"/>
  <c r="F1559" i="2"/>
  <c r="F1560" i="2"/>
  <c r="F1561" i="2"/>
  <c r="F1478" i="2"/>
  <c r="F1479" i="2"/>
  <c r="F1480" i="2"/>
  <c r="F1482" i="2"/>
  <c r="F1483" i="2"/>
  <c r="F1484" i="2"/>
  <c r="F1486" i="2"/>
  <c r="F1487" i="2"/>
  <c r="F1488" i="2"/>
  <c r="F1489" i="2"/>
  <c r="F1490" i="2"/>
  <c r="F1491" i="2"/>
  <c r="F1492" i="2"/>
  <c r="F1494" i="2"/>
  <c r="F1495" i="2"/>
  <c r="F1497" i="2"/>
  <c r="F1498" i="2"/>
  <c r="F1500" i="2"/>
  <c r="F1501" i="2"/>
  <c r="F1503" i="2"/>
  <c r="F1504" i="2"/>
  <c r="F1505" i="2"/>
  <c r="F1507" i="2"/>
  <c r="F1508" i="2"/>
  <c r="F1510" i="2"/>
  <c r="F1512" i="2"/>
  <c r="F1513" i="2"/>
  <c r="F1514" i="2"/>
  <c r="F1515" i="2"/>
  <c r="F1516" i="2"/>
  <c r="F1518" i="2"/>
  <c r="F1519" i="2"/>
  <c r="F1520" i="2"/>
  <c r="F1522" i="2"/>
  <c r="F1524" i="2"/>
  <c r="F1525" i="2"/>
  <c r="F1526" i="2"/>
  <c r="F1527" i="2"/>
  <c r="F1528" i="2"/>
  <c r="F1529" i="2"/>
  <c r="F1530" i="2"/>
  <c r="F1456" i="2"/>
  <c r="F1457" i="2"/>
  <c r="F1458" i="2"/>
  <c r="F1459" i="2"/>
  <c r="F1426" i="2"/>
  <c r="F1427" i="2"/>
  <c r="F1428" i="2"/>
  <c r="F1429" i="2"/>
  <c r="F1430" i="2"/>
  <c r="F1431" i="2"/>
  <c r="F1432" i="2"/>
  <c r="F1433" i="2"/>
  <c r="F1434" i="2"/>
  <c r="F1435" i="2"/>
  <c r="F1436" i="2"/>
  <c r="F1437" i="2"/>
  <c r="F1438" i="2"/>
  <c r="F1439" i="2"/>
  <c r="F1440" i="2"/>
  <c r="F1441" i="2"/>
  <c r="F1442" i="2"/>
  <c r="F1443" i="2"/>
  <c r="F1444" i="2"/>
  <c r="F1445" i="2"/>
  <c r="F1360" i="2"/>
  <c r="F1361" i="2"/>
  <c r="F1362" i="2"/>
  <c r="F1363" i="2"/>
  <c r="F1364" i="2"/>
  <c r="F1301" i="2"/>
  <c r="F1302" i="2"/>
  <c r="F1303" i="2"/>
  <c r="F1304" i="2"/>
  <c r="F1305" i="2"/>
  <c r="F1306" i="2"/>
  <c r="F1307" i="2"/>
  <c r="F1308" i="2"/>
  <c r="F1309" i="2"/>
  <c r="F1310" i="2"/>
  <c r="F1311" i="2"/>
  <c r="F1232" i="2"/>
  <c r="F1234" i="2"/>
  <c r="F1235" i="2"/>
  <c r="F1237" i="2"/>
  <c r="F1238" i="2"/>
  <c r="F1239" i="2"/>
  <c r="F1240" i="2"/>
  <c r="F1241" i="2"/>
  <c r="F1242" i="2"/>
  <c r="F1243" i="2"/>
  <c r="F1244" i="2"/>
  <c r="F1163" i="2"/>
  <c r="F1172" i="2"/>
  <c r="F1179" i="2"/>
  <c r="F1188" i="2"/>
  <c r="F1197" i="2"/>
  <c r="F1205" i="2"/>
  <c r="F1214" i="2"/>
  <c r="F1104" i="2"/>
  <c r="F1105" i="2"/>
  <c r="F1106" i="2"/>
  <c r="F1107" i="2"/>
  <c r="F1108" i="2"/>
  <c r="F1109" i="2"/>
  <c r="F1110" i="2"/>
  <c r="F1009" i="2"/>
  <c r="F1010" i="2"/>
  <c r="F1012" i="2"/>
  <c r="F1013" i="2"/>
  <c r="F1014" i="2"/>
  <c r="F1015" i="2"/>
  <c r="F1016" i="2"/>
  <c r="F1017" i="2"/>
  <c r="F1018" i="2"/>
  <c r="F1019" i="2"/>
  <c r="F1061" i="2"/>
  <c r="F974" i="2"/>
  <c r="F975" i="2"/>
  <c r="F976" i="2"/>
  <c r="F977" i="2"/>
  <c r="F978" i="2"/>
  <c r="F930" i="2" l="1"/>
  <c r="F932" i="2"/>
  <c r="F933" i="2"/>
  <c r="F934" i="2"/>
  <c r="F935" i="2"/>
  <c r="F936" i="2"/>
  <c r="F937" i="2"/>
  <c r="F887" i="2"/>
  <c r="F888" i="2"/>
  <c r="F889" i="2"/>
  <c r="F890" i="2"/>
  <c r="F891" i="2"/>
  <c r="F892" i="2"/>
  <c r="F893" i="2"/>
  <c r="F894" i="2"/>
  <c r="F895" i="2"/>
  <c r="F896" i="2"/>
  <c r="F897" i="2"/>
  <c r="F899" i="2"/>
  <c r="F900" i="2"/>
  <c r="F901" i="2"/>
  <c r="F903" i="2"/>
  <c r="F904" i="2"/>
  <c r="F905" i="2"/>
  <c r="F838" i="2"/>
  <c r="F839" i="2"/>
  <c r="F840" i="2"/>
  <c r="F841" i="2"/>
  <c r="F842" i="2"/>
  <c r="F843" i="2"/>
  <c r="F844" i="2"/>
  <c r="F845" i="2"/>
  <c r="F846" i="2"/>
  <c r="F847" i="2"/>
  <c r="F848" i="2"/>
  <c r="F849" i="2"/>
  <c r="F850" i="2"/>
  <c r="F851" i="2"/>
  <c r="F852" i="2"/>
  <c r="F853" i="2"/>
  <c r="F854" i="2"/>
  <c r="F855" i="2"/>
  <c r="F807" i="2"/>
  <c r="F808" i="2"/>
  <c r="F809" i="2"/>
  <c r="F810" i="2"/>
  <c r="F811" i="2"/>
  <c r="F812" i="2"/>
  <c r="F813" i="2"/>
  <c r="F814" i="2"/>
  <c r="F815" i="2"/>
  <c r="F817" i="2"/>
  <c r="F818" i="2"/>
  <c r="F819" i="2"/>
  <c r="F733" i="2"/>
  <c r="F734" i="2"/>
  <c r="F735" i="2"/>
  <c r="F736" i="2"/>
  <c r="F737" i="2"/>
  <c r="F738" i="2"/>
  <c r="F740" i="2"/>
  <c r="F741" i="2"/>
  <c r="F742" i="2"/>
  <c r="F744" i="2"/>
  <c r="F745" i="2"/>
  <c r="F548" i="2"/>
  <c r="F549" i="2"/>
  <c r="F550" i="2"/>
  <c r="F551" i="2"/>
  <c r="F553" i="2"/>
  <c r="F554" i="2"/>
  <c r="F555" i="2"/>
  <c r="F556" i="2"/>
  <c r="F557" i="2"/>
  <c r="F460" i="2"/>
  <c r="F467" i="2"/>
  <c r="F476" i="2"/>
  <c r="F477" i="2"/>
  <c r="F486" i="2"/>
  <c r="F495" i="2"/>
  <c r="F504" i="2"/>
  <c r="F509" i="2"/>
  <c r="F383" i="2"/>
  <c r="F384" i="2"/>
  <c r="F385" i="2"/>
  <c r="F386" i="2"/>
  <c r="F387" i="2"/>
  <c r="F388" i="2"/>
  <c r="F389" i="2"/>
  <c r="F390" i="2"/>
  <c r="F391" i="2"/>
  <c r="F331" i="2"/>
  <c r="F332" i="2"/>
  <c r="F334" i="2"/>
  <c r="F335" i="2"/>
  <c r="F336" i="2"/>
  <c r="F337" i="2"/>
  <c r="F338" i="2"/>
  <c r="F339" i="2"/>
  <c r="F340" i="2"/>
  <c r="F282" i="2"/>
  <c r="F284" i="2"/>
  <c r="F285" i="2"/>
  <c r="F286" i="2"/>
  <c r="F287" i="2"/>
  <c r="F288" i="2"/>
  <c r="F238" i="2"/>
  <c r="F239" i="2"/>
  <c r="F240" i="2"/>
  <c r="F241" i="2"/>
  <c r="F242" i="2"/>
  <c r="F243" i="2"/>
  <c r="F244" i="2"/>
  <c r="F245" i="2"/>
  <c r="F246" i="2"/>
  <c r="F247" i="2"/>
  <c r="F249" i="2"/>
  <c r="F250" i="2"/>
  <c r="F251" i="2"/>
  <c r="F252" i="2"/>
  <c r="F253" i="2"/>
  <c r="F255" i="2"/>
  <c r="F256" i="2"/>
  <c r="F257" i="2"/>
  <c r="F202" i="2"/>
  <c r="F203" i="2"/>
  <c r="F204" i="2"/>
  <c r="F205" i="2"/>
  <c r="F206" i="2"/>
  <c r="F175" i="2"/>
  <c r="F176" i="2"/>
  <c r="F177" i="2"/>
  <c r="F178" i="2"/>
  <c r="F179" i="2"/>
  <c r="F181" i="2"/>
  <c r="F182" i="2"/>
  <c r="F183" i="2"/>
  <c r="F141" i="2"/>
  <c r="F142" i="2"/>
  <c r="F143" i="2"/>
  <c r="F87" i="2"/>
  <c r="F89" i="2"/>
  <c r="F90" i="2"/>
  <c r="F91" i="2"/>
  <c r="F92" i="2"/>
  <c r="F93" i="2"/>
  <c r="F94" i="2"/>
  <c r="F95" i="2"/>
  <c r="F97" i="2"/>
  <c r="F98" i="2"/>
  <c r="F99" i="2"/>
  <c r="F100" i="2"/>
  <c r="F101" i="2"/>
  <c r="F102" i="2"/>
  <c r="F103" i="2"/>
  <c r="F105" i="2"/>
  <c r="F106" i="2"/>
  <c r="F108" i="2"/>
  <c r="F109" i="2"/>
</calcChain>
</file>

<file path=xl/sharedStrings.xml><?xml version="1.0" encoding="utf-8"?>
<sst xmlns="http://schemas.openxmlformats.org/spreadsheetml/2006/main" count="4310" uniqueCount="1390">
  <si>
    <t>1.</t>
  </si>
  <si>
    <t>2.</t>
  </si>
  <si>
    <t>3.</t>
  </si>
  <si>
    <t>4.</t>
  </si>
  <si>
    <t>zap.</t>
  </si>
  <si>
    <t>vrsta in opis del</t>
  </si>
  <si>
    <t>količina</t>
  </si>
  <si>
    <t>EnM</t>
  </si>
  <si>
    <t>št.</t>
  </si>
  <si>
    <t>cena / EnM v EUR</t>
  </si>
  <si>
    <t>SKUPAJ cena za količino v EUR</t>
  </si>
  <si>
    <t>Ponudnik:</t>
  </si>
  <si>
    <t>naziv:</t>
  </si>
  <si>
    <t>naslov:</t>
  </si>
  <si>
    <t>transakcisjki račun:</t>
  </si>
  <si>
    <t xml:space="preserve">Naročnik: </t>
  </si>
  <si>
    <t>ID za DDV:</t>
  </si>
  <si>
    <t>5 (4x2)</t>
  </si>
  <si>
    <t>vrednost v EUR</t>
  </si>
  <si>
    <t>kos</t>
  </si>
  <si>
    <t>kraj: ________________________</t>
  </si>
  <si>
    <t>datum: ______________________</t>
  </si>
  <si>
    <t>opis</t>
  </si>
  <si>
    <t>SKUPNA REKAPITULACIJA</t>
  </si>
  <si>
    <t>I.</t>
  </si>
  <si>
    <t>II.</t>
  </si>
  <si>
    <t>kpl</t>
  </si>
  <si>
    <t>SKUPAJ VREDNOST BREZ DDV (z upoštevanjem popusta)</t>
  </si>
  <si>
    <t>Podpis odogovorne osebe za podpis ponudbe:</t>
  </si>
  <si>
    <t>SKUPAJ VREDNOST PONUDBE Z DDV</t>
  </si>
  <si>
    <t>DDV 22%</t>
  </si>
  <si>
    <t>SKUPAJ VREDNOST PONUDBE BREZ DDV</t>
  </si>
  <si>
    <t>5.</t>
  </si>
  <si>
    <t>ZEMELJSKA DELA</t>
  </si>
  <si>
    <t>Predračun velja do vključno 4 mesece od datuma za prejem ponudb.</t>
  </si>
  <si>
    <t>Vse cene ponudnik obvezno izračuna in vpisuje na dve decimalni mesti!</t>
  </si>
  <si>
    <t>POPUST - % / EUR</t>
  </si>
  <si>
    <t>m2</t>
  </si>
  <si>
    <t>m3</t>
  </si>
  <si>
    <t>OPOZORILO:</t>
  </si>
  <si>
    <t>A.</t>
  </si>
  <si>
    <t>GRADBENA DELA</t>
  </si>
  <si>
    <t>m</t>
  </si>
  <si>
    <t>6.</t>
  </si>
  <si>
    <t>7.</t>
  </si>
  <si>
    <t>8.</t>
  </si>
  <si>
    <t>9.</t>
  </si>
  <si>
    <t>10.</t>
  </si>
  <si>
    <t>11.</t>
  </si>
  <si>
    <t>12.</t>
  </si>
  <si>
    <t>kg</t>
  </si>
  <si>
    <t>B.</t>
  </si>
  <si>
    <t>*</t>
  </si>
  <si>
    <t>SKUPAJ VREDNOST 2. ZEMELJSKA DELA</t>
  </si>
  <si>
    <t>ODVODNJAVANJE</t>
  </si>
  <si>
    <t>C.</t>
  </si>
  <si>
    <t>Opomba:</t>
  </si>
  <si>
    <t>13.</t>
  </si>
  <si>
    <t>14.</t>
  </si>
  <si>
    <t>15.</t>
  </si>
  <si>
    <t>16.</t>
  </si>
  <si>
    <t>17.</t>
  </si>
  <si>
    <t>18.</t>
  </si>
  <si>
    <t>19.</t>
  </si>
  <si>
    <t>Č.</t>
  </si>
  <si>
    <t>D.</t>
  </si>
  <si>
    <t>20.</t>
  </si>
  <si>
    <t>21.</t>
  </si>
  <si>
    <t>22.</t>
  </si>
  <si>
    <t>23.</t>
  </si>
  <si>
    <t>24.</t>
  </si>
  <si>
    <t>25.</t>
  </si>
  <si>
    <t>26.</t>
  </si>
  <si>
    <t>27.</t>
  </si>
  <si>
    <t>28.</t>
  </si>
  <si>
    <t>29.</t>
  </si>
  <si>
    <t>SKUPAJ VREDNOST A + B + C + Č + D</t>
  </si>
  <si>
    <t>E.</t>
  </si>
  <si>
    <r>
      <t xml:space="preserve">naziv:  </t>
    </r>
    <r>
      <rPr>
        <b/>
        <sz val="8"/>
        <color indexed="8"/>
        <rFont val="Tahoma"/>
        <family val="2"/>
        <charset val="238"/>
      </rPr>
      <t>OBČINA KOMEN</t>
    </r>
  </si>
  <si>
    <t>Komen 86, 6223 Komen</t>
  </si>
  <si>
    <t>transakcijski račun: SI56 0124 9010 0006 231</t>
  </si>
  <si>
    <t>SI98324390</t>
  </si>
  <si>
    <t>IZVEDBA GOI DEL V OKVIRU OPERACIJE INOP 6.2.: UREDITEV INFORMACIJSKEGA SREDIŠČA NATURE 2000 NA KRASU</t>
  </si>
  <si>
    <t>SPECIFIKACIJA PREDRAČUNA</t>
  </si>
  <si>
    <t>GRADBENO OBRTNIŠKA DELA - pritličje</t>
  </si>
  <si>
    <t>Popis tvori celoto skupaj z grafičnim in teksualnim delom načrta, zato ga je potrebno brati skupaj s celotnim načrtom (grafike, tehnična poročila)</t>
  </si>
  <si>
    <t>Pri izdelavi ponudbe za posamezne postavke pregledati kompletno tehnično dokumentacijo z vsemi načrti.</t>
  </si>
  <si>
    <t>V posameznih postavkah je zajeto: dobava materiala, vgradnja materiala in gradbena pomoč inštalaterjem, razen kjer je eksplicitno drugače navedeno</t>
  </si>
  <si>
    <t>Ponudnik je dolžan o vsaki ugotovljeni neskladnosti med popisom in tehničnim poročilom/grafičnimi prikazi obvestiti projektanta in investitorja.</t>
  </si>
  <si>
    <t>Tam, kjer je v popisu določen kos opisan kot določen tip ali blagovna znamka (kot npr...), se to razume v smislu lažjega opisa: enakovreden ali boljši.</t>
  </si>
  <si>
    <t>Investitor bo zagotovil delovne površine v okviru ustreznega delovnega pasu. Na odsekih, kjer bo zaradi objektivnih vzrokov (v območju bližine objektov, konfiguracije terena, nepridobljenih soglasij ipd.) delovni pas ožji od običajnega se gradnja prilagodi dejanskim razmeram na terenu.</t>
  </si>
  <si>
    <t xml:space="preserve">Vse ostale površine, ki jih bo izvajalec potreboval za gradnjo in za organizacijo gradbišč, si bo moral priskbeti sam na svoje stroške.   </t>
  </si>
  <si>
    <t>Izvajalec mora omogočati stalen, prost in vzdrževan dostop za potrebe intervencije oz. vzdrževanja.</t>
  </si>
  <si>
    <t>Izvajalec je dolžan izvesti vsa dela kvalitetno, v skladu s predpisi, standardi, projektom, tehničnimi pogoji in v skladu z dobro gradbeno prakso.</t>
  </si>
  <si>
    <t>Izkopi za jarke, kanale in jaške vključujejo odmet na rob jarka oz. na tovorno vozilo in odvoz na deponijo</t>
  </si>
  <si>
    <t>Izvajalec mora v enotnih cenah upoštevati naslednje stroške, v kolikor le-ti niso upoštevani v posebnih postavkah:</t>
  </si>
  <si>
    <t>vse stroške za pridobitev začasnih površin za gradnjo  izven delovnega pasu (soglasja, odškodnine, itd.);</t>
  </si>
  <si>
    <t>vse stroške v zvezi z začasnim odvozom, deponiranjem in vračanjem izkopanega materiala na mestih, kjer ga ne bo možno deponirati na gradbišču;</t>
  </si>
  <si>
    <t>vse stroške za postavitev gradbišča, gradbiščnih objektov, ureditev začasnih deponij, tekoče vzdrževanje in odstranitev gradbišča;</t>
  </si>
  <si>
    <t>vse stroške za sanacijo in kultiviranje površin delovnega pasu in gradbiščnih površin po odstranitvi objektov</t>
  </si>
  <si>
    <t>stroške za postavitev objekta s poslovnim prostorom vključno z opremo za dve delovni mesti in za skupne operativne sestanke vel. cca 20 m2 za potrebe investitorja, s tekočim vzdrževanjem in čiščenjem</t>
  </si>
  <si>
    <t>vse stroške v zvezi s transporti po javnih poteh in cestah: morebitne odškodnine, morebitne sanacije cestišč zaradi poškodb med gradnjo itd.</t>
  </si>
  <si>
    <t>stroške odvoza in zagotovitev odstranjevanja odpadnega gradbenega materiala skladno z zakonodajo na področju ravnanja z odpadki (odvoz na urejene deponije s taksami itd.)</t>
  </si>
  <si>
    <t>vsi stroški za zagotavljanje varnosti in zdravja pri delu, zlasti stroške za vsa dela, ki izhajajo iz zahtev Varnostnega načrta</t>
  </si>
  <si>
    <t>stroški odvoda meteorne vode iz gradbene jame in vode, ki se izceja iz bočnih strani izkopa, če je potrebno</t>
  </si>
  <si>
    <t>stroški dela v kampadah zaradi oteženih geoloških razmer</t>
  </si>
  <si>
    <t>stroški dela v nagnjenem terenu</t>
  </si>
  <si>
    <t>stroški oteženega izkopa v mokrem terenu, izkop v vodi, prekop potokov itd.</t>
  </si>
  <si>
    <t>Pred pričetkom del je treba vse opise, mere, količine in obdelave kontrolirati po zadnjeveljavnih načrtrih, detajlih in opisih.</t>
  </si>
  <si>
    <t>V ceno vključiti ves material, delo, dobavo, montažo, prenose in prevoze</t>
  </si>
  <si>
    <t>V kolikor želi izvajalec prilagoditi izvedbo svoji tehnologiji, mora izdelati ustrezno projektno dokumentacijo z detajli. Tehnološke risbe in projektno dokumentacijo z detajli mora pregledati in s podpisom potrditi arhitekt. Izvajanjena objektu se lahko prične, ko projektant potrdi risbe.</t>
  </si>
  <si>
    <t>Pred pričetkom izvajanja del je mora izvajalec preveriti kvaliteto predhodno izvršenih del, ki bi lahko vplivali na kvaliteto, sigurnost in trajnost elementovl za izvedbo strehe. Kasnejše relemacije se ne bodo upoštevale.</t>
  </si>
  <si>
    <t>Izvajalec mora izdelati tehnološke risbe z detajli, ki jih je potrebno izvesti za končanje posameznih del, tudi če niso podrobno navedeni in opisani v popisu in načrtih, so pa nujna za pravilno funkcioniranje posameznih sistemov in elemnotv. Potrditi jih mora odgovorni projektant statike in arhitekture.</t>
  </si>
  <si>
    <t>Izvajalec je dolžan pri sestavi ponudbe (in izvajanju del) upoštevati vse grafične in tekstualne dele projekta (PZI).</t>
  </si>
  <si>
    <t>V primeru tiskarskih napak in neskladij v projektu je dolžan na to opozoriti projektanta pred oddajo ponudbe</t>
  </si>
  <si>
    <t>Izvajalec je dolžan pri ponudbi upoštevati vse povezane stroške, ki so potrebni za tehnično pravilno izvedbo del, ki jih ponuja v izvedbo (kot npr. razni pritrdilni material, vezni in tesnilni material, podkonstrukcije in podobno).</t>
  </si>
  <si>
    <t>Izvajalec je dolžan pri ponudbi upoštevati vse povezane stroške, ki so potrebni za tehnično pravilno izvedbo del, ki jih ponuja v izvedbo (kot npr. razni pritrdilni material, vezni in tesnilni material, stikovanje, sidra, nosilne profile, podkonstrukcije in podobno).</t>
  </si>
  <si>
    <t>Pri izvedbi se je treba držati načrtov in navodil oziroma tolmačenj projektanta. V primeru nejasnosti mora izvajalec del oz. ponudnik že v času izdelave ponudbe iskati ustrezna tolmačenja glavnega projektanta. V primeru, da izvajalec opazi v načrtu oz. detajlu napako, mora nanjo opozoriti, delo pa izvesti strokovno pravilno.</t>
  </si>
  <si>
    <t>Vsa dela morajo biti izvedena pravilno in po pravilih stroke oz. po določilih veljavnih tehničnih predpisov, normativov ter skladno z obveznimi standardi.</t>
  </si>
  <si>
    <t>Pri vseh postavkah upoštevati tudi:</t>
  </si>
  <si>
    <r>
      <t>vsa potrebna pripravljalna in zaključna dela</t>
    </r>
    <r>
      <rPr>
        <sz val="10"/>
        <rFont val="Arial"/>
        <family val="2"/>
        <charset val="238"/>
      </rPr>
      <t/>
    </r>
  </si>
  <si>
    <t>vse potrebne transporte do mesta vgrajevanja (vsi manipulativnimi stroški)</t>
  </si>
  <si>
    <t>vsa potrebna merjenja</t>
  </si>
  <si>
    <t>vse potrebno delo in material</t>
  </si>
  <si>
    <t>ves potrebni glavni in pomožni, pritrdilni tesnilni in vezni material</t>
  </si>
  <si>
    <t>terminsko usklajevanje del z ostalimi izvajalci na objektu</t>
  </si>
  <si>
    <t>vsa potrebna pomožna sredstva na objektu kot so lestve, odri, …</t>
  </si>
  <si>
    <t>usklajevanje z osnovnim načrtom in posvetovanje s projektantom</t>
  </si>
  <si>
    <t>povračilo morebitne škode povzročene ostalim izvajalcem</t>
  </si>
  <si>
    <t>čiščenje izdelkov in delovnih priprav med delom in po končanem delu</t>
  </si>
  <si>
    <t>čiščenje in odvoz gradbenih odpadkov na trajno deponijo</t>
  </si>
  <si>
    <t>skladiščenje materiala na gradbišču</t>
  </si>
  <si>
    <t>eventuelne poškodbe in čiščenja javnih vozišč ter drugih površin zaradi prevozov bremenijo izvajalca. Izvajalec del mora posebej paziti na vse obstoječe komunalne in energetske priključke</t>
  </si>
  <si>
    <t>dela in ukrepe po določilih veljavnih predpisov varstva pri delu</t>
  </si>
  <si>
    <t>preizkušanje kvalitete materiala, ki se vgrajuje in dokazovanje kvalitete z atesti</t>
  </si>
  <si>
    <t>PRIPRAVLJALNA IN RUŠITVENA DELA</t>
  </si>
  <si>
    <t>SKUPAJ VREDNOST 1. PRIPRAVLJALNA IN RUŠITVENA DELA</t>
  </si>
  <si>
    <r>
      <t>Ureditev gradbišča</t>
    </r>
    <r>
      <rPr>
        <sz val="7"/>
        <rFont val="Tahoma"/>
        <family val="2"/>
        <charset val="238"/>
      </rPr>
      <t xml:space="preserve"> skladno z varnostnim načrtom, ki obsega naslednja dela:</t>
    </r>
  </si>
  <si>
    <t>postavitev gradbiščne ograje</t>
  </si>
  <si>
    <t>postavitev gradbene table skladno s Pravilnikom o gradbiščih</t>
  </si>
  <si>
    <t>postavitev varnostnih znakov in opozorilnih tabel po zahtevah varnostnega načrta in koordinatorja</t>
  </si>
  <si>
    <t>postavitev gradbiščnih kontejnerjev</t>
  </si>
  <si>
    <t>postavitev kemičnega WC-ja na gradbišču</t>
  </si>
  <si>
    <t>omarica prve pomoči</t>
  </si>
  <si>
    <t>gasilniki</t>
  </si>
  <si>
    <t>gradbiščni el. priključek skupaj z ozemlitvijo in vsemi meritvami</t>
  </si>
  <si>
    <t>gradbiščni vodovodni priključek s števcem</t>
  </si>
  <si>
    <r>
      <t xml:space="preserve">Odstranitev neuporabnih elektro in strojnih inštalacij na obdelovanem delu </t>
    </r>
    <r>
      <rPr>
        <sz val="7"/>
        <rFont val="Tahoma"/>
        <family val="2"/>
        <charset val="238"/>
      </rPr>
      <t>z nakladanjem in odvozom na stalno deponijo, vključno s plačilom ustrezne pristojbine;</t>
    </r>
  </si>
  <si>
    <r>
      <t>Izdelava vertikalnih protiprašnih zapor</t>
    </r>
    <r>
      <rPr>
        <sz val="7"/>
        <rFont val="Tahoma"/>
        <family val="2"/>
        <charset val="238"/>
      </rPr>
      <t>, lesena stena iz lesenih moralov, oblogo iz OSB plošč in z zaščito s PE folijo ter zatesnitev stikov med leseno oblogo in steno z EPE trakom, komplet z vsem delom in materialom; (pri rušenju stopnic v klet)</t>
    </r>
  </si>
  <si>
    <r>
      <rPr>
        <b/>
        <sz val="7"/>
        <rFont val="Tahoma"/>
        <family val="2"/>
        <charset val="238"/>
      </rPr>
      <t>Začasna odstranitev vrat za ponovno uporabo</t>
    </r>
    <r>
      <rPr>
        <sz val="7"/>
        <rFont val="Tahoma"/>
        <family val="2"/>
        <charset val="238"/>
      </rPr>
      <t xml:space="preserve"> - podboji ali okvirji vrat in odvoz na začasno deponijo gradbenega materiala na gradbišču, obračun po komadu; (vrata se vgradijo v začasno knauf steno v stopnišču v 1. nadstropju)</t>
    </r>
  </si>
  <si>
    <t>vrata vel. do 2,5 m2</t>
  </si>
  <si>
    <r>
      <t>Odstranitev kovinske ograje na balkonu</t>
    </r>
    <r>
      <rPr>
        <sz val="7"/>
        <rFont val="Tahoma"/>
        <family val="2"/>
        <charset val="238"/>
      </rPr>
      <t xml:space="preserve"> z nakladanjem in odvozom v javno deponijo, vključno s plačilom ustrezne pristojbine, obračun po tekočem metru;</t>
    </r>
  </si>
  <si>
    <r>
      <t>Rušenje lesenih predelnih sten</t>
    </r>
    <r>
      <rPr>
        <sz val="7"/>
        <rFont val="Tahoma"/>
        <family val="2"/>
        <charset val="238"/>
      </rPr>
      <t>, komplet z vrati in knauf oblogo z ene strani, z nakladanjem in odvozom odpadnega materiala v javno deponijo, vključno s plačilom ustrezne pristojbine, obračun po m2;</t>
    </r>
  </si>
  <si>
    <r>
      <t>Rušenje opečnih sten</t>
    </r>
    <r>
      <rPr>
        <sz val="7"/>
        <rFont val="Tahoma"/>
        <family val="2"/>
        <charset val="238"/>
      </rPr>
      <t>, z odstranjevanjem ruševin, nakladanjem in odvozom na stalno deponijo, vključno s plačilom ustrezne pristojbine, obračun po m3;</t>
    </r>
  </si>
  <si>
    <r>
      <rPr>
        <b/>
        <sz val="7"/>
        <rFont val="Tahoma"/>
        <family val="2"/>
        <charset val="238"/>
      </rPr>
      <t>Prebijanje kamnitega zidu za odprtino velikosti do 2,5 m2</t>
    </r>
    <r>
      <rPr>
        <sz val="7"/>
        <rFont val="Tahoma"/>
        <family val="2"/>
        <charset val="238"/>
      </rPr>
      <t>, obzidavanje špalet in naprava ležišč za preklado, brez izdelave preklade ter vsa pomožna dela, z odstranjevanjem ruševin, nakladanjem in odvozom na stalno deponijo, vključno s plačilom ustrezne pristojbine, obračun po m3;</t>
    </r>
  </si>
  <si>
    <r>
      <rPr>
        <b/>
        <sz val="7"/>
        <rFont val="Tahoma"/>
        <family val="2"/>
        <charset val="238"/>
      </rPr>
      <t>Rušitev kamnitega stopnišča v klet</t>
    </r>
    <r>
      <rPr>
        <sz val="7"/>
        <rFont val="Tahoma"/>
        <family val="2"/>
        <charset val="238"/>
      </rPr>
      <t>, z nakladanjem ruševin in odvozom na stalno deponijo, vključno s plačilom ustrezne pristojbine, obračun po m2 tlorisne površine;</t>
    </r>
  </si>
  <si>
    <r>
      <rPr>
        <b/>
        <sz val="7"/>
        <rFont val="Tahoma"/>
        <family val="2"/>
        <charset val="238"/>
      </rPr>
      <t xml:space="preserve">Izsekavanje utora v kamniti zid za ležišče rampe </t>
    </r>
    <r>
      <rPr>
        <sz val="7"/>
        <rFont val="Tahoma"/>
        <family val="2"/>
        <charset val="238"/>
      </rPr>
      <t>dimenzij do 25 x 20 cm , s prenosi in z vsemi pomožnimi deli na objektu, z nakladanjem in odvozom v javno deponijo, vključno s plačilom ustrezne pristojbine, obračun po tekočem metru;</t>
    </r>
  </si>
  <si>
    <r>
      <t>Izdelava prebojev s kronskim vrtanjem</t>
    </r>
    <r>
      <rPr>
        <sz val="7"/>
        <rFont val="Tahoma"/>
        <family val="2"/>
        <charset val="238"/>
      </rPr>
      <t xml:space="preserve"> skozi obstoječe betonske plošče (višine ca 20 cm) za betoniranje novih AB slopov in obokov pri križnem oboku, z odstranjevanjem ruševin, nakladanjem in odvozom na stalno deponijo, vključno s plačilom ustrezne pristojbine, obračun po komadu;</t>
    </r>
  </si>
  <si>
    <t>preboj do fi 160 mm</t>
  </si>
  <si>
    <r>
      <t>Rezanje AB talne plošče</t>
    </r>
    <r>
      <rPr>
        <sz val="7"/>
        <rFont val="Tahoma"/>
        <family val="2"/>
        <charset val="238"/>
      </rPr>
      <t xml:space="preserve"> zaradi preprečitve poškodb preostale konstrukcije, globina do 20 cm, obračun po tekočem metru; (za izvedbo el. jaška in kanalizacije)</t>
    </r>
  </si>
  <si>
    <r>
      <t>Rezanje AB plošče</t>
    </r>
    <r>
      <rPr>
        <sz val="7"/>
        <rFont val="Tahoma"/>
        <family val="2"/>
        <charset val="238"/>
      </rPr>
      <t xml:space="preserve"> zaradi preprečitve poškodb preostale konstrukcije, globina do 20 cm, obračun po tekočem metru; (nad stopniščem v klet)</t>
    </r>
  </si>
  <si>
    <r>
      <t>Rušenje AB talne plošče za izvedbo kanalizacije in el. jaška in AB plošče nad stopniščem v klet</t>
    </r>
    <r>
      <rPr>
        <sz val="7"/>
        <rFont val="Tahoma"/>
        <family val="2"/>
        <charset val="238"/>
      </rPr>
      <t>, z nakladanjem in odvozom ruševin v javno deponijo, vključno s plačilom ustrezne pristojbine, obračun po m3;</t>
    </r>
  </si>
  <si>
    <r>
      <t xml:space="preserve">Podpiranje obstoječe plošče nad stopniščem </t>
    </r>
    <r>
      <rPr>
        <sz val="7"/>
        <rFont val="Tahoma"/>
        <family val="2"/>
        <charset val="238"/>
      </rPr>
      <t>med izvajanjem rušitvenih del, višina podpiranja do 3,0 m, obračun po m2;</t>
    </r>
  </si>
  <si>
    <r>
      <t>Odbijanje in izravnava kamnite stene</t>
    </r>
    <r>
      <rPr>
        <sz val="7"/>
        <rFont val="Tahoma"/>
        <family val="2"/>
        <charset val="238"/>
      </rPr>
      <t xml:space="preserve"> (kamnita stena wc-ja v prostoru P 9.1), z odstranjevanjem ruševin, nakladanjem in odvozom na stalno deponijo, vključno s plačilom ustrezne pristojbine, obračun po m2;</t>
    </r>
  </si>
  <si>
    <r>
      <t xml:space="preserve">Izdelava preboja skozi obstoječi kamniti temeljni zid </t>
    </r>
    <r>
      <rPr>
        <sz val="7"/>
        <rFont val="Tahoma"/>
        <family val="2"/>
        <charset val="238"/>
      </rPr>
      <t>širine do 150 cm, dimenzija preboja cca 60 x 60 cm za prehod el. inštalacij ter zalitje z betonom po položitvi cevi, z odstranjevanjem ruševin, nakladanjem in odvozom na stalno deponijo, vključno s plačilom ustrezne pristojbine, obračun po komadu;</t>
    </r>
  </si>
  <si>
    <r>
      <t>Izdelava prebojev s kronskim vrtanjem</t>
    </r>
    <r>
      <rPr>
        <sz val="7"/>
        <rFont val="Tahoma"/>
        <family val="2"/>
        <charset val="238"/>
      </rPr>
      <t xml:space="preserve"> za prehod instalacij skozi obstoječe betonske plošče (širine ca 20 cm), z odstranjevanjem ruševin, nakladanjem in odvozom na stalno deponijo, vključno s plačilom ustrezne pristojbine, obračun po komadu;</t>
    </r>
  </si>
  <si>
    <t>preboj do fi 110 mm</t>
  </si>
  <si>
    <r>
      <t>Dolbljenje reg za razvod raznih podometnih inštalacij</t>
    </r>
    <r>
      <rPr>
        <sz val="7"/>
        <rFont val="Tahoma"/>
        <family val="2"/>
        <charset val="238"/>
      </rPr>
      <t xml:space="preserve"> manjšega preseka se obračuna po dejansko opravljenem času;</t>
    </r>
  </si>
  <si>
    <t xml:space="preserve">KV delavec:        </t>
  </si>
  <si>
    <t xml:space="preserve">PK delavec:        </t>
  </si>
  <si>
    <t>Skupaj poz 1</t>
  </si>
  <si>
    <t>ur</t>
  </si>
  <si>
    <t>Dodatne opombe za zemeljska dela:</t>
  </si>
  <si>
    <t>Pred izvedbo temeljev mora gradbeno jamo pregledati in prevzeti geomehanik ter potrditi predpostavljene vrednosti in način temeljenja ali podati navodila za pogoje temeljenja in predpisati ukrepe za morebitno sanacijo temeljnih tal na posameznih globinah temeljenja.</t>
  </si>
  <si>
    <t>Tehnologija izvedbe izkopa in varovanja gradbene jame je predmet izvajalca. Pred potrditvijo načina izkopa in varovanja je potrebno pridobiti potrditev projektnata gradbenih konstrukcij in geomehanika. Po opravljenem izkopu in kontroli geomehanik poda svoje mneneje, ki je merodajno za nadaljevanje dela.</t>
  </si>
  <si>
    <t>Izvajalec je dolžan pri izvedbi izkopov prestaviti vse obstoječe inštalacijske vode: fekalno in meteorno kanalizacijo, elektroinštalacijo, telefon, vodovod, plinovod...</t>
  </si>
  <si>
    <t xml:space="preserve">Ves vgradni material mora imeti ustrezne ateste, mora biti vgrajen po predpisih in mora ustrezati veljavnim predpisom in standardom. </t>
  </si>
  <si>
    <t>Pri postavkah, kjer je določen odvoz odpadnega materiala oziroma ruševin (gradbeni odpadki) na trajno deponijo pomeni, da za odvoz poskrbi izvajalec.</t>
  </si>
  <si>
    <t xml:space="preserve">Obračun izvršenih količin predstavlja netto izkopane količine v raščenem stanju. </t>
  </si>
  <si>
    <t>Obračun izvršenih količin predstavlja netto zasipne količine v utrjenem stanju.</t>
  </si>
  <si>
    <t xml:space="preserve">Izkop gradbene jame mora biti izveden na način, ki ustreza kvaliteti in lastnosti zemljin (glej Geotehnično poročilo). </t>
  </si>
  <si>
    <t>Dno gradbene jame mora biti izvedeno ravno s točnostjo ±3 cm na dolžini letve 3,00 m. Za nasipavanje mora biti uporabljen izbran čisti gramozni material.</t>
  </si>
  <si>
    <t>Zasipavanje je izvajati v slojih, z utrjevanjem vsakega sloja posebej tako, da je posedanje materiala zmanjšano na minimum. Modul utrjevanja nasipa je odvisen od predvidenih površinskih obremenitev.</t>
  </si>
  <si>
    <t>Dejansko potrebne module zbitosti določi geomehanik.</t>
  </si>
  <si>
    <t xml:space="preserve">Nasip mora imeti tudi funkcijo drenažnega sloja, da se prepreči zbiranje vode v področju vkopanih zidov in temeljev. </t>
  </si>
  <si>
    <t xml:space="preserve">Lokacijo deponije za nasipni material določiti z načrtom "Organizacija gradbišča". </t>
  </si>
  <si>
    <t xml:space="preserve">Ves odvečni material transportirati izven gradbišča na trajno deponijo. </t>
  </si>
  <si>
    <t>Pri vseh pozicijah upoštevati tudi:</t>
  </si>
  <si>
    <t>vse potrebne gradbene profile</t>
  </si>
  <si>
    <t>pregled bočnih strani izkopa vsak dan pred pričetkom dela, zlasti po dež. vremenu, mrazu ali miniranju</t>
  </si>
  <si>
    <t>plačilo dajatev za trajno deponijo</t>
  </si>
  <si>
    <r>
      <t xml:space="preserve">Za zasipanje gradbene jame se mora uporabiti izbran čisti material, dobljen pri izkopu gradbene jame, ali pa če ta ne ustreza, dobaviti novega. </t>
    </r>
    <r>
      <rPr>
        <sz val="7"/>
        <color indexed="8"/>
        <rFont val="Tahoma"/>
        <family val="2"/>
        <charset val="238"/>
      </rPr>
      <t>Zasipanje je potrebno izvajati v slojih, z utrjevanjem vsakega sloja posebej tako, da se sesedanje zemeljskega materiala zmanjša na minimum.</t>
    </r>
  </si>
  <si>
    <t>Dela v objektu</t>
  </si>
  <si>
    <r>
      <t>Kombiniran strojni (80%) in delno ročni (20%) izkop v objektu</t>
    </r>
    <r>
      <rPr>
        <sz val="7"/>
        <rFont val="Tahoma"/>
        <family val="2"/>
        <charset val="238"/>
      </rPr>
      <t xml:space="preserve"> (izkop z malim rovokopačem) za izdelavo nove talne plošče, v terenu III. Kategorije, z izvozom iz objekta in odvoz na začasno deponijo gradbenega materiala na gradbišču, obračun po m3;</t>
    </r>
  </si>
  <si>
    <r>
      <t>Planiranje in utrjevanje</t>
    </r>
    <r>
      <rPr>
        <sz val="7"/>
        <rFont val="Tahoma"/>
        <family val="2"/>
        <charset val="238"/>
      </rPr>
      <t xml:space="preserve"> dna izkopa, pomožna dela, prenosi, obračun po m2; (talna plošča)</t>
    </r>
  </si>
  <si>
    <r>
      <t>Dobava in nasip pod talnimi ploščami</t>
    </r>
    <r>
      <rPr>
        <sz val="7"/>
        <rFont val="Tahoma"/>
        <family val="2"/>
        <charset val="238"/>
      </rPr>
      <t xml:space="preserve"> s tamponskim materialom 0/32 mm v sloju debeline 20 cm z dobavo materiala, dovozom razplaniranjem in utrjevanjem do potrebne zbitosti, pomožna dela, prenosi, obračun po m3;</t>
    </r>
  </si>
  <si>
    <r>
      <t>Fino planiranje in utrjevanje</t>
    </r>
    <r>
      <rPr>
        <sz val="7"/>
        <rFont val="Tahoma"/>
        <family val="2"/>
        <charset val="238"/>
      </rPr>
      <t xml:space="preserve"> pod talnimi ploščami na +-1 cm, pomožna dela, prenosi, obračun po m2; (talna plošča)</t>
    </r>
  </si>
  <si>
    <r>
      <t>Nakladanje in odvoz odvečnega materiala od izkopa na trajno deponijo</t>
    </r>
    <r>
      <rPr>
        <sz val="7"/>
        <rFont val="Tahoma"/>
        <family val="2"/>
        <charset val="238"/>
      </rPr>
      <t xml:space="preserve"> gradbenega materiala s koncesijo za odlaganje tovrstnih odpadkov, s plačilom takse na deponiji, z nakladanjem in razkladanjem, obračun po m3 v raščenem stanju;</t>
    </r>
  </si>
  <si>
    <t>BETONSKA DELA</t>
  </si>
  <si>
    <t>SKUPAJ VREDNOST 3. BETONSKA DELA</t>
  </si>
  <si>
    <t>Dodatne opombe za betonska dela:</t>
  </si>
  <si>
    <t>Vsa dela morajo biti izvedena pravilno in po pravilih stroke oz. po določilih veljavnih tehničnih predpisov, normativov ter skladno z obveznimi standardi (SIST EN 206, SIST 1026, SIST EN 13670, SIST EN 10080, tolerance ravnine betonov po DIN 18202).</t>
  </si>
  <si>
    <t>Material za ta dela mora po kvaliteti ustrezati določilom veljavnih normativov in standardov.</t>
  </si>
  <si>
    <t>Betonska armatura mora biti obdelana v skladu z veljavninimi predpisi v kvaliteti predpisani v statičnem računu in izdelana točno po armaturnih načrtih. Pritrjena mora biti tako, da ostane med betoniranjem v zahtevanem položaju.</t>
  </si>
  <si>
    <t>Končno poročilo preiskav betona, ki ga izvede pooblaščena institucija, je vkalkulirano v ceni po enoti mere.</t>
  </si>
  <si>
    <t>Za posamezne vidne konstrukcije je potrebno vgrajevati enako kvaliteto mešanice betona in enako kvaliteto cementa istega proizvajalca.</t>
  </si>
  <si>
    <t>Za izvajalca del so merodajne marke betonov, ki so navedene v posamezni postavki popisa oziroma v statičnem računu in armaturnih načrtih. V primeru neskladnosti velja tolmačenje statika.</t>
  </si>
  <si>
    <t>Za obliko in mesto ev. delovne rege ali prekinitve betoniranja se je potrebno predhodno dogovoriti s projektantom statike.</t>
  </si>
  <si>
    <t>Pri izvedbi se je treba držati načrtov in navodil oziroma tolmačenj projektanta. V primeru nejasnosti mora izvajalec del oz. ponudnik že v času izdelave ponudbe iskati ustrezna tolmačenja glavnega projektanta. V primeru, da izvajalec opazi v načrtu oziroma detajlu napako, mora nanjo opozoriti, delo pa izvesti strokovno pravilno.</t>
  </si>
  <si>
    <t>izdelava betona</t>
  </si>
  <si>
    <t>vse delavniške načrte izdela izvajalec</t>
  </si>
  <si>
    <t>zgoščevanje in negovanje betona (močenje, zaščita pred mrazom, soncem, vetrom, tresljaji itd.)</t>
  </si>
  <si>
    <t>vgradnjo vseh sider oz kovinskih nosilnih elementov za ostala gradbena in obrtniška dela</t>
  </si>
  <si>
    <t>čiščenje opažev po montaži armature</t>
  </si>
  <si>
    <t>čiščenje in vlaženje opažev neposredno pred pričetkom betoniranja</t>
  </si>
  <si>
    <t>manjša popravila opažev med betoniranjem</t>
  </si>
  <si>
    <t>vmetavanje betona v opaže ter premeščanje lijaka ali transportne cevi med betoniranjem</t>
  </si>
  <si>
    <t>čiščenje betonskega železa od blata, rje, ki se lušči, maščobe; postavljanje podložk in začasno vezanje armature k opažu</t>
  </si>
  <si>
    <t>kontrolirati, da so vsa sidra, škatle, vložki, doze, cevi in podobno, na predvidenih mestih</t>
  </si>
  <si>
    <t>za vidne konstrukcije je potrebno vgrajevati eanako kvaliteto mešanice betona in enako kvaliteto cementa istega proizvajalca</t>
  </si>
  <si>
    <t>čiščenje gradbišča, objekta in konstrukcijskih elemntov zaradi betoniranja</t>
  </si>
  <si>
    <r>
      <t>Dobava in vgrajevanje betona - AB talna plošča</t>
    </r>
    <r>
      <rPr>
        <sz val="7"/>
        <rFont val="Tahoma"/>
        <family val="2"/>
        <charset val="238"/>
      </rPr>
      <t xml:space="preserve"> in krpanje obstoječe talne plošče po izvedbi kanalizaciije, beton C30/37, prerez do 0,12 m3/m1-m2, komplet z zagladitvijo, obračun po m3;</t>
    </r>
  </si>
  <si>
    <r>
      <t>Dobava in vgrajevanje betona - AB slopi, nosilci -oboki in obbetoniranje križnega oboka ter okvir nove vratne odprtine,</t>
    </r>
    <r>
      <rPr>
        <sz val="7"/>
        <rFont val="Tahoma"/>
        <family val="2"/>
        <charset val="238"/>
      </rPr>
      <t xml:space="preserve"> beton C30/37, prerez do 0,12 m3/m1-m2, obračun po m3;</t>
    </r>
  </si>
  <si>
    <r>
      <t>Dobava in vgrajevanje betona - AB rampa,</t>
    </r>
    <r>
      <rPr>
        <sz val="7"/>
        <rFont val="Tahoma"/>
        <family val="2"/>
        <charset val="238"/>
      </rPr>
      <t xml:space="preserve"> beton C30/37, prerez od 0,12 do 0,20 m3/m1-m2, obračun po m3;</t>
    </r>
  </si>
  <si>
    <r>
      <t>Sidranje novih AB elementov v obstoječo konstrukcijo</t>
    </r>
    <r>
      <rPr>
        <sz val="7"/>
        <rFont val="Tahoma"/>
        <family val="2"/>
        <charset val="238"/>
      </rPr>
      <t>, vrtanje lukenj fi 18 mm, globine cca 30 cm (po potrebi tudi več) v obstoječe kamnite konstrukcije in vgraditev sider iz rebraste armature RA fi 14 mm dolžine kot po armaturnem načrtu z lepilom na eposkidni osnovi v odprašene luknje, obračun po komadu; (talna plošča in rampa)</t>
    </r>
  </si>
  <si>
    <r>
      <t>Sidranje novih AB elementov v obstoječo konstrukcijo</t>
    </r>
    <r>
      <rPr>
        <sz val="7"/>
        <rFont val="Tahoma"/>
        <family val="2"/>
        <charset val="238"/>
      </rPr>
      <t>, vrtanje lukenj fi 20 mm, globine cca 30 cm (po potrebi tudi več) v obstoječe konstrukcije in vgraditev sider iz rebraste armature RA fi 16 mm dolžine kot po armaturnem načrtu z lepilom na eposkidni osnovi v odprašene luknje, obračun po komadu; (križni obok in preboj za vrata)</t>
    </r>
  </si>
  <si>
    <r>
      <t>Sidranje novih AB elementov v obstoječo konstrukcijo</t>
    </r>
    <r>
      <rPr>
        <sz val="7"/>
        <rFont val="Tahoma"/>
        <family val="2"/>
        <charset val="238"/>
      </rPr>
      <t>, vrtanje lukenj fi 18 mm, globine cca 30 cm (po potrebi tudi več) v obstoječe konstrukcije in vgraditev sider iz rebraste armature RA fi 14 mm dolžine kot po armaturnem načrtu z lepilom na eposkidni osnovi v odprašene luknje, obračun po komadu; (križni obok)</t>
    </r>
  </si>
  <si>
    <r>
      <t>Kompletna izdelava AB elektro jaška</t>
    </r>
    <r>
      <rPr>
        <sz val="7"/>
        <rFont val="Tahoma"/>
        <family val="2"/>
        <charset val="238"/>
      </rPr>
      <t xml:space="preserve"> </t>
    </r>
    <r>
      <rPr>
        <b/>
        <sz val="7"/>
        <rFont val="Tahoma"/>
        <family val="2"/>
        <charset val="238"/>
      </rPr>
      <t xml:space="preserve">v objektu </t>
    </r>
    <r>
      <rPr>
        <sz val="7"/>
        <rFont val="Tahoma"/>
        <family val="2"/>
        <charset val="238"/>
      </rPr>
      <t>dim. 100 x 100 x 100 cm. Vključena dobava vsega potrebnega materiala, z izvedbo vseh pomožnih del, obdelava jaška, komplet z dobavo in montažo smradotesnega pokrova prirejenega za izdelavo tlaka dim. 60x60 iz nerjavača pločevine in zasipom ob jašku s tamponskim nasutjem, obračun po komadu;</t>
    </r>
  </si>
  <si>
    <r>
      <t>Dobava, krivljene in polaganje rebraste armature</t>
    </r>
    <r>
      <rPr>
        <sz val="7"/>
        <rFont val="Tahoma"/>
        <family val="2"/>
        <charset val="238"/>
      </rPr>
      <t xml:space="preserve"> S500, obračun po kilogramu;</t>
    </r>
  </si>
  <si>
    <t>armatura do fi 12 mm</t>
  </si>
  <si>
    <t>armatura nad fi 12 mm</t>
  </si>
  <si>
    <r>
      <t>Dobava in polaganje srednje komplicirane armature</t>
    </r>
    <r>
      <rPr>
        <sz val="7"/>
        <rFont val="Tahoma"/>
        <family val="2"/>
        <charset val="238"/>
      </rPr>
      <t xml:space="preserve"> iz armaturnih mrež S500, obračun po kg;</t>
    </r>
  </si>
  <si>
    <t>TESARSKA DELA</t>
  </si>
  <si>
    <t>SKUPAJ VREDNOST 4. TESARSKA DELA</t>
  </si>
  <si>
    <t>Dodatne opombe za tesarska dela</t>
  </si>
  <si>
    <t>Opaži morajo biti izdelani točno po projektirani obliki in merah oz. kotah betonske konstrukcije z vsemi potrebnimi podporami, oporami, horizontalno in vertikalno povezavo, tako, da so stabilni in sposobni za prevzem obtežbe betona in tehnologijo dela. Notranje površine opažev morajo biti ravne. Opaži morajo biti izdelani tako, da se razopaženje opravi lahko, brez pretresov in poškodovanja betonske konstrukcije.</t>
  </si>
  <si>
    <t>Istočasno z izdelavo opažev se polagajo v opaže tudi razvodi in doze za elektroinstalacije.</t>
  </si>
  <si>
    <t>Zajet je najem, morebitna nabava, dostava in odvoz, kompletna montaža, demontaža opažev in odrov s podpiranjem in priprava površine betona do stopnje, ki je pogoj za normalno izvedbo predvidene finalizacije v posameznem prostoru (odstranitev pvc distančnikov in sidernih ploščic, popolna zapolnitev lukenj distančnikov, brušenje vseh nastalih robov zaradi slabega stikovanja opažev, vse morebitne potrebne izravnave zaradi neprecizno postavljenih oziroma učvrščenih opažev).</t>
  </si>
  <si>
    <t>vse delo v delavnici in na objektu z vsemi dajatvami</t>
  </si>
  <si>
    <t>vse kotne letvice v robovih in dodatne trikotne letvice na stikih različnih betonaž</t>
  </si>
  <si>
    <t>letvice 3x3 cm na vseh konzolnih ploščah za izvedbo odkapa</t>
  </si>
  <si>
    <t>ograje na robovih plošč</t>
  </si>
  <si>
    <r>
      <t>Izdelava fasadnih odrov višine do 10 m</t>
    </r>
    <r>
      <rPr>
        <sz val="7"/>
        <rFont val="Tahoma"/>
        <family val="2"/>
        <charset val="238"/>
      </rPr>
      <t>, naprava podstavka, montaža in demontaža ter vsa pomožna dela na gradbišču, zaščita odra z mrežico oz. tkanino, obračun po kvadratnem metru;</t>
    </r>
  </si>
  <si>
    <r>
      <t>Izdelava fasadnih odrov višine nad 10 m</t>
    </r>
    <r>
      <rPr>
        <sz val="7"/>
        <rFont val="Tahoma"/>
        <family val="2"/>
        <charset val="238"/>
      </rPr>
      <t>, naprava podstavka, montaža in demontaža ter vsa pomožna dela na gradbišču, zaščita odra z mrežico oz. tkanino, obračun po kvadratnem metru;</t>
    </r>
  </si>
  <si>
    <r>
      <t>Montaža in demontaža lahkih kovinskih odrov</t>
    </r>
    <r>
      <rPr>
        <sz val="7"/>
        <rFont val="Tahoma"/>
        <family val="2"/>
        <charset val="238"/>
      </rPr>
      <t xml:space="preserve"> za izvajanje vseh del (višina do 4,0 m), obračun po m2, enkratna površina prostorov. V ceni je zajeti tudi premikanje odrov, sidranje in najemnino. </t>
    </r>
  </si>
  <si>
    <r>
      <t>Opaž AB stebrov, slopov, obokov in obbetoniranja križnega oboka,</t>
    </r>
    <r>
      <rPr>
        <sz val="7"/>
        <rFont val="Tahoma"/>
        <family val="2"/>
        <charset val="238"/>
      </rPr>
      <t xml:space="preserve"> višina podpiranja do 4,0 m, izdelava opaža oboka v potrebnem radiju, vsa potrebna dela, obračun po kvadratnem metru;</t>
    </r>
  </si>
  <si>
    <r>
      <t>Opaž AB okvirja nove vratne odprtine,</t>
    </r>
    <r>
      <rPr>
        <sz val="7"/>
        <rFont val="Tahoma"/>
        <family val="2"/>
        <charset val="238"/>
      </rPr>
      <t xml:space="preserve"> višina podpiranja do 2,5 m, vsa potrebna dela, obračun po kvadratnem metru;</t>
    </r>
  </si>
  <si>
    <r>
      <t>Opaž AB rampe</t>
    </r>
    <r>
      <rPr>
        <sz val="7"/>
        <rFont val="Tahoma"/>
        <family val="2"/>
        <charset val="238"/>
      </rPr>
      <t>, komplet s podpiranjem do 5,5 m in vsemi potrebnimi deli, obračun po kvadratnem metru;</t>
    </r>
  </si>
  <si>
    <r>
      <t>Čelni opaž rampe</t>
    </r>
    <r>
      <rPr>
        <sz val="7"/>
        <rFont val="Tahoma"/>
        <family val="2"/>
        <charset val="238"/>
      </rPr>
      <t>, višine do 20 cm, komplet s podpiranjem in vsemi potrebnimi deli, obračun po kvadratnem metru;</t>
    </r>
  </si>
  <si>
    <t>ZIDARSKA DELA</t>
  </si>
  <si>
    <t>SKUPAJ VREDNOST 5. ZIDARSKA DELA</t>
  </si>
  <si>
    <t>Dodatne opombe za zidarska dela.</t>
  </si>
  <si>
    <t>Hidroizolacije - bitumenski izdelki morajo ustrezati zahtevam SIST EN 13707 in 13969.</t>
  </si>
  <si>
    <t>Pri vzidavah upoštevati nameščanje, sidranje, opiranje, podpiranje in vezanje elementa za vzidavo.</t>
  </si>
  <si>
    <t>Pred izvedbo ometov je potrebno predhodno čiščenje reg, in podlog ter vlaženje podlage.</t>
  </si>
  <si>
    <t>Ščitenje že vgrajenih elementov in konstrukcij, ki se ne ometavajo.</t>
  </si>
  <si>
    <t>Poleg osnovnega je sestavni del izvedbe tlakov tudi:</t>
  </si>
  <si>
    <t>Gotova površina cementnega estriha mora biti ravna v skladu z dopustnimi ravninskimi odstopanji po DIN 18202.</t>
  </si>
  <si>
    <t>Izdelana podlaga mora biti trdna, ravna in horizontalna, mokri prostori morajo imeti naklon proti sifonu.</t>
  </si>
  <si>
    <t xml:space="preserve">Cementni estrih kot zaključni sloj podloge za tlake ne sme imeti razpok, poroznih mest, površina mora biti gladka oz. izdelana v skadu z zahtevami finalnega poda. Pri izdelavi je paziti na predpisane debeline posameznih plasti in višino tlaka v posameznem prostoru. </t>
  </si>
  <si>
    <t>Vse slabo izdelane podloge tlakov gredo v breme izvajalca podloge. Tlak je potrebno do pridobitve popolne trdnosti negovati in zaščititi.</t>
  </si>
  <si>
    <t>Za povečanje odpornosti cementnega estriha, kvalitete izdelave in obdelave je uporabiti naslednje dodatke: pospeševalce, plastifikatorje in sredstva za zaščito proti mrazu. Dodatke je dovoljeno uporabljati, kadar le-ti ne vplivajo škodljivo na kvaliteto cementnega estriha in talno oblogo.</t>
  </si>
  <si>
    <t>Hidroizolacijski sloj na katerega se direktno izvede cementni estrih, mora imeti zavarjene ali zalepljene stike, biti brez mehurjev in mehaničnih poškodb, raven in čist.</t>
  </si>
  <si>
    <t>Površina gotovega cem. estriha mora biti gladka ali hrapava, odvisno od predvidene vrste talne obloge.</t>
  </si>
  <si>
    <t>Pri izvedbi plavajočih estrihov je potrebno ob stenah položiti sloj mehkega izloacijskega materiala debeline min. 0,5 cm, višine minimalno kot je debelina estriha, kot dilatacijski sloj med estrihom in steno, s čimer se prepreči prenos udarnega zvoka.</t>
  </si>
  <si>
    <t>Toplotne in zvočne izolacije morajo biti izvedene tako, da na preklopih in v stiku z drugimi konstrukcijami ni toplotnih in zvočnih mostov.</t>
  </si>
  <si>
    <t>vse priprave in čiščenje podlag</t>
  </si>
  <si>
    <t>vse potrebna sidranja opečnih in siporeks zidov v betonske konstrukcije</t>
  </si>
  <si>
    <t>vso zaščito pred mrazom, vročino, dežjem in fizičnimi poškodbami</t>
  </si>
  <si>
    <t>vse dilatacije - stiki s stenami in konstrukcijskimi elementi za preprečitev zvočnih mostov, konstruktivne dilatacije, prehodi instalacij</t>
  </si>
  <si>
    <t>čiščenje prostorov, izdelkov in delovnih priprav med delom in po končanem delu</t>
  </si>
  <si>
    <r>
      <t>Dobava in izdelava horizontalne hidroizolacije</t>
    </r>
    <r>
      <rPr>
        <sz val="7"/>
        <rFont val="Tahoma"/>
        <family val="2"/>
        <charset val="238"/>
      </rPr>
      <t xml:space="preserve"> z 2x zaščitnim premazom npr. HIDROSTOP ELASTIK (na delavnem stiku med ploščo in slopi), obračun po m2;</t>
    </r>
  </si>
  <si>
    <r>
      <t>Dobava in polaganje horizontalne hidroizolacije</t>
    </r>
    <r>
      <rPr>
        <sz val="7"/>
        <rFont val="Tahoma"/>
        <family val="2"/>
        <charset val="238"/>
      </rPr>
      <t xml:space="preserve"> z zaključkom 10 cm na zid, 1x hladni premaz, bitumenski varilni trakovi kot npr. Izotekt V4 (en sloj), obračun po m2;</t>
    </r>
  </si>
  <si>
    <r>
      <t>Dobava in polaganje trde toplotne izolacije</t>
    </r>
    <r>
      <rPr>
        <sz val="7"/>
        <rFont val="Tahoma"/>
        <family val="2"/>
        <charset val="238"/>
      </rPr>
      <t xml:space="preserve"> na talne površine, trda toplotna izolacija - xps deb. 8 cm in 1x PE folija, obračun po kvadratnem metru;</t>
    </r>
  </si>
  <si>
    <r>
      <t>Dobava in polaganje zvočne in toplotne izolacije</t>
    </r>
    <r>
      <rPr>
        <sz val="7"/>
        <rFont val="Tahoma"/>
        <family val="2"/>
        <charset val="238"/>
      </rPr>
      <t xml:space="preserve"> - folija iz penjenega polietilena (kot npr Termosilent) deb. 0,2 cm, obračun po kvadratnem metru;</t>
    </r>
  </si>
  <si>
    <r>
      <t>Izvedba cem. estriha</t>
    </r>
    <r>
      <rPr>
        <sz val="7"/>
        <rFont val="Tahoma"/>
        <family val="2"/>
        <charset val="238"/>
      </rPr>
      <t xml:space="preserve"> debeline do 6 cm v vseh potrebnih naklonih, zaribane površine, estrih armiran s pvc oz. jeklenimi vlakni, predhodno čiščenje podlage, prenosi in vsa pomožna dela, obračun po m2;</t>
    </r>
  </si>
  <si>
    <r>
      <t>Krpanje tlaka po odstranitvi kamnitih stopnic v klet - krpanje cem. estriha</t>
    </r>
    <r>
      <rPr>
        <sz val="7"/>
        <rFont val="Tahoma"/>
        <family val="2"/>
        <charset val="238"/>
      </rPr>
      <t xml:space="preserve"> debeline do 6 cm, zaribane površine, estrih armiran s pvc oz. jeklenimi vlakni, predhodno čiščenje podlage, prenosi in vsa pomožna dela, obračun po m2;</t>
    </r>
  </si>
  <si>
    <r>
      <t>Čiščenje in pranje vseh sten s paro 200 bar</t>
    </r>
    <r>
      <rPr>
        <sz val="7"/>
        <rFont val="Tahoma"/>
        <family val="2"/>
        <charset val="238"/>
      </rPr>
      <t xml:space="preserve"> pred izdelavo novih ometov in opleskov, obračun po m2;</t>
    </r>
  </si>
  <si>
    <r>
      <rPr>
        <b/>
        <sz val="7"/>
        <rFont val="Tahoma"/>
        <family val="2"/>
        <charset val="238"/>
      </rPr>
      <t>Grobi omet kamnitih in mešanih zidov</t>
    </r>
    <r>
      <rPr>
        <sz val="7"/>
        <rFont val="Tahoma"/>
        <family val="2"/>
        <charset val="238"/>
      </rPr>
      <t xml:space="preserve"> - priprava podlage za polaganje stenske keramike v wc-jih s podaljšano malto 1:2:6 s predhodnim čiščenjem zidu, obrizganjem s cementnim obrizgom z redko cem. malto 1:3, napravo malte, prenosi in vsemi pomožnimi deli na objektu, obračun po m2;</t>
    </r>
  </si>
  <si>
    <r>
      <t xml:space="preserve">Dobava in izdelava grobega in finega ometa (tip 01) </t>
    </r>
    <r>
      <rPr>
        <sz val="7"/>
        <rFont val="Tahoma"/>
        <family val="2"/>
        <charset val="238"/>
      </rPr>
      <t>betonskih sten oz slopov in obokov, v podaljšani cementni malti, kompletno s predhodnim cementnim obrizgom, naprava malte, prenosi ter vsa pomožna dela na objektu, obračun po m2;</t>
    </r>
  </si>
  <si>
    <r>
      <t xml:space="preserve">Dobava in izdelava grobega in finega ometa (tip 01) </t>
    </r>
    <r>
      <rPr>
        <sz val="7"/>
        <rFont val="Tahoma"/>
        <family val="2"/>
        <charset val="238"/>
      </rPr>
      <t>na obokan opečni strop križnega oboka, v podaljšani cementni malti, kompletno s predhodnim cementnim obrizgom, naprava malte, prenosi ter vsa pomožna dela na objektu, obračun po m2;</t>
    </r>
  </si>
  <si>
    <r>
      <rPr>
        <b/>
        <sz val="7"/>
        <rFont val="Tahoma"/>
        <family val="2"/>
        <charset val="238"/>
      </rPr>
      <t>Dobava in izvedba tehnološkega postopka dveh sušilnih ometov (tip 02)</t>
    </r>
    <r>
      <rPr>
        <sz val="7"/>
        <rFont val="Tahoma"/>
        <family val="2"/>
        <charset val="238"/>
      </rPr>
      <t xml:space="preserve"> - 1x mineralni silikatni plinoprepustni do 2 cm in 1x BIO KLAN, ZRMK paro prepustni debeline do 2 cm na obstoječe kamnite stene v starem slogu brez izdelav faš (izdelava vzorca 150 x 150 cm s potrditvijo projektanta), na predhodni cementni obrizg ometu prilagojene kvalitete-lastnosti, vključena dobava materiala, transport ter vsa pomožna dela, obračun po m2; (omet se zaključi 20 cm nad tlakom)</t>
    </r>
  </si>
  <si>
    <r>
      <rPr>
        <b/>
        <sz val="7"/>
        <rFont val="Tahoma"/>
        <family val="2"/>
        <charset val="238"/>
      </rPr>
      <t>Globoko fugiranje reg v pasu 20 cm nad tlakom (pri ometu tip 02)</t>
    </r>
    <r>
      <rPr>
        <sz val="7"/>
        <rFont val="Tahoma"/>
        <family val="2"/>
        <charset val="238"/>
      </rPr>
      <t xml:space="preserve"> s polimerno malto brez vsebnosti cementa (po navodilu ZVKDS), komplet z vsemi potrebnimi deli, obračun po m2;</t>
    </r>
  </si>
  <si>
    <r>
      <rPr>
        <b/>
        <sz val="7"/>
        <rFont val="Tahoma"/>
        <family val="2"/>
        <charset val="238"/>
      </rPr>
      <t>Ponovna montaža začasno odstranjenih vrat za ponovno uporabo</t>
    </r>
    <r>
      <rPr>
        <sz val="7"/>
        <rFont val="Tahoma"/>
        <family val="2"/>
        <charset val="238"/>
      </rPr>
      <t>, obračun po komadu; (vrata se vgradijo v začasno knauf steno v stopnišču v 1. nadstropju)</t>
    </r>
  </si>
  <si>
    <r>
      <rPr>
        <b/>
        <sz val="7"/>
        <rFont val="Tahoma"/>
        <family val="2"/>
        <charset val="238"/>
      </rPr>
      <t>Sanacija vhodnega kamnitega portala</t>
    </r>
    <r>
      <rPr>
        <sz val="7"/>
        <rFont val="Tahoma"/>
        <family val="2"/>
        <charset val="238"/>
      </rPr>
      <t>, domodeliranje dveh razbitih kamnov na kamnitem vratnem oboku, komplet z vsemi potrebnimi deli in materiali, vse komplet;</t>
    </r>
  </si>
  <si>
    <r>
      <rPr>
        <b/>
        <sz val="7"/>
        <rFont val="Tahoma"/>
        <family val="2"/>
        <charset val="238"/>
      </rPr>
      <t>Sanacija prvega kamnitega oboka v viteški dvorani,</t>
    </r>
    <r>
      <rPr>
        <sz val="7"/>
        <rFont val="Tahoma"/>
        <family val="2"/>
        <charset val="238"/>
      </rPr>
      <t xml:space="preserve"> odstranjevanje ometa, domodeliranje kamnov v oboku in izvedba fugiranja - izgled kot obstoječe, v širini 0,8 m in dolžini 2,0 m, komplet z vsemi potrebnimi deli in materiali, vse komplet;</t>
    </r>
  </si>
  <si>
    <r>
      <t xml:space="preserve">Razna gradbena pomoč pri ključavničarskih delih </t>
    </r>
    <r>
      <rPr>
        <sz val="7"/>
        <rFont val="Tahoma"/>
        <family val="2"/>
        <charset val="238"/>
      </rPr>
      <t>(vgrajevanje večjih oken, vrat in zasteklitev...)</t>
    </r>
  </si>
  <si>
    <r>
      <t>Razna gradbena pomoč pri obrtniških in instalacijskih delih</t>
    </r>
    <r>
      <rPr>
        <sz val="7"/>
        <rFont val="Tahoma"/>
        <family val="2"/>
        <charset val="238"/>
      </rPr>
      <t xml:space="preserve"> (zazidave inštalacij, vzidave omaric...)</t>
    </r>
  </si>
  <si>
    <r>
      <t xml:space="preserve">Zazidava reg </t>
    </r>
    <r>
      <rPr>
        <sz val="7"/>
        <rFont val="Tahoma"/>
        <family val="2"/>
        <charset val="238"/>
      </rPr>
      <t>manjšega preseka se obračuna po dejansko opravljenem času, ter razna gradbena pomoč pri obrtniških in instalacijskih delih;</t>
    </r>
  </si>
  <si>
    <r>
      <t xml:space="preserve">Zaključno čiščenje v objektu po končanih delih - </t>
    </r>
    <r>
      <rPr>
        <sz val="7"/>
        <rFont val="Tahoma"/>
        <family val="2"/>
        <charset val="238"/>
      </rPr>
      <t>vseh vrst tlakov, stenskih oblog, vratnih okvirjev s pranjem stekla vseh velikosti ter odvozom smeti. Upoštevana je 1x tlorisna površina vseh obdelovanih prostorov;</t>
    </r>
  </si>
  <si>
    <t>SKUPAJ VREDNOST 6. ODVODNJAVANJE</t>
  </si>
  <si>
    <t>Dodatne opombe za odvodnjavanje:</t>
  </si>
  <si>
    <t xml:space="preserve">Dno izkopov mora biti izvedeno ravno s točnostjo ±3 cm na dolžini letve 3,00 m. </t>
  </si>
  <si>
    <t>Za nasipavanje mora biti uporabljen izbran čisti gramozni material.</t>
  </si>
  <si>
    <t>Zasipavanje je izvajati v slojih, z utrjevanjem vsakega sloja posebej tako, da je posedanje materiala zmanjšano na minimum.</t>
  </si>
  <si>
    <t>Modul utrjevanja nasipa je odvisen od predvidenih površinskih obremenitev.</t>
  </si>
  <si>
    <t>Nasip mora imeti tudi funkcijo drenažnega sloja, da se prepreči zbiranje vode v področju ukopanih zidov in temeljev.</t>
  </si>
  <si>
    <t xml:space="preserve">Lokacijo deponije za nasipni material je določiti z načrtom "Organizacija gradbišča". </t>
  </si>
  <si>
    <t xml:space="preserve">Ves odvečni material je transportirati izven gradbišča na trajno deponijo. </t>
  </si>
  <si>
    <t xml:space="preserve">Vsa dela morajo biti izvedena pravilno in po pravilih stroke.  </t>
  </si>
  <si>
    <t>Obračun po m položenih cevi, fazonske komade se ne obračunava posebej. V ceni zajeta dobava, prevoz, prenos, preizkusi, vgradnja, certifikati, izvedba, ves potrebni material, cevi, fazonski komadi, bet. podloga, obbetoniranje in opažanje. Pri polaganju cevi v objektu pod talno ploščo je potrebna dodatna ojačitev z armaturnim železom po navodilih statika.</t>
  </si>
  <si>
    <t>vse potrebne zakoličbe tras z nivelirjem</t>
  </si>
  <si>
    <r>
      <t>Kombiniran strojni (80%) in delno ročni (20%) izkop v</t>
    </r>
    <r>
      <rPr>
        <sz val="7"/>
        <rFont val="Tahoma"/>
        <family val="2"/>
        <charset val="238"/>
      </rPr>
      <t xml:space="preserve"> </t>
    </r>
    <r>
      <rPr>
        <b/>
        <sz val="7"/>
        <rFont val="Tahoma"/>
        <family val="2"/>
        <charset val="238"/>
      </rPr>
      <t>objektu</t>
    </r>
    <r>
      <rPr>
        <sz val="7"/>
        <rFont val="Tahoma"/>
        <family val="2"/>
        <charset val="238"/>
      </rPr>
      <t xml:space="preserve"> (izkop z malim rovokopačem) za izvedbo kanalizacije v terenu III. kategorije, nakladanje in odvoz na začasno deponijo gradbenega materiala na gradbišču, obračun po m3;</t>
    </r>
  </si>
  <si>
    <r>
      <t>Planiranje in utrjevanje</t>
    </r>
    <r>
      <rPr>
        <sz val="7"/>
        <rFont val="Tahoma"/>
        <family val="2"/>
        <charset val="238"/>
      </rPr>
      <t xml:space="preserve"> dna izkopa v terenu III. in IV. kategorije v projektiranih padcih s točnostjo +- 1,00 cm z minimalnim izmetom ali dosipom ter premetom odvečnega materiala, obračun po m2; (kanalizacija)</t>
    </r>
  </si>
  <si>
    <r>
      <t>Kompletna izdelava AB revizijskega jaška</t>
    </r>
    <r>
      <rPr>
        <sz val="7"/>
        <rFont val="Tahoma"/>
        <family val="2"/>
        <charset val="238"/>
      </rPr>
      <t xml:space="preserve"> </t>
    </r>
    <r>
      <rPr>
        <b/>
        <sz val="7"/>
        <rFont val="Tahoma"/>
        <family val="2"/>
        <charset val="238"/>
      </rPr>
      <t xml:space="preserve">v objektu </t>
    </r>
    <r>
      <rPr>
        <sz val="7"/>
        <rFont val="Tahoma"/>
        <family val="2"/>
        <charset val="238"/>
      </rPr>
      <t>dim. 60 x 60 cm. Vključena dobava vsega potrebnega materiala, z izvedbo vseh pomožnih del, obdelava jaška, komplet z dobavo in montažo smradotesnega pokrova prirejenega za izdelavo tlaka dim. 60x60 iz nerjavača pločevine in zasipom ob jašku s tamponskim nasutjem, obračun po komadu;</t>
    </r>
  </si>
  <si>
    <r>
      <t xml:space="preserve">Dobava in polaganje PVC kanalizacijskih cevi SN8 </t>
    </r>
    <r>
      <rPr>
        <sz val="7"/>
        <rFont val="Tahoma"/>
        <family val="2"/>
        <charset val="238"/>
      </rPr>
      <t>z vsemi potrebnimi spojkami, priključnimi in revizijskimi kosi, skupaj z izdelavo podloge in obbetoniranjem cevi, obračun po tekočem metru;</t>
    </r>
  </si>
  <si>
    <t>cevi fi 160</t>
  </si>
  <si>
    <t>cevi fi 200</t>
  </si>
  <si>
    <r>
      <t xml:space="preserve">Izdelava priključka </t>
    </r>
    <r>
      <rPr>
        <sz val="7"/>
        <rFont val="Tahoma"/>
        <family val="2"/>
        <charset val="238"/>
      </rPr>
      <t>nove kanalizacije v obstoječe jaške, komplet z vsemi potrebnimi deli in obdelavo priključka, obračun po komadu;</t>
    </r>
  </si>
  <si>
    <r>
      <t>Zasipanje jarkov z obstoječim materialom od izkopa</t>
    </r>
    <r>
      <rPr>
        <sz val="7"/>
        <rFont val="Tahoma"/>
        <family val="2"/>
        <charset val="238"/>
      </rPr>
      <t>, utrjevanje nasipa po plasteh do potrebne zbitosti, obračun po m3;</t>
    </r>
  </si>
  <si>
    <t>REKAPITULACIJA I. GRADBENA DELA</t>
  </si>
  <si>
    <t>SKUPAJ VREDNOST I. GRADBENA DELA</t>
  </si>
  <si>
    <t>OBRTNIŠKA DELA</t>
  </si>
  <si>
    <t>Opombe:</t>
  </si>
  <si>
    <t>KLJUČAVNIČARSKA DELA</t>
  </si>
  <si>
    <t>SKUPAJ VREDNOST 1. KLJUČAVNIČARSKA DELA</t>
  </si>
  <si>
    <t>V ceni vseh postavk je zajeti vsa dela, ves osnovni in pritrdilni material, vse prenose, finalno obdelavo po opisih v postavkah, vse za gotove vgrajene elemente. Izvajalec del je dolžan v ceni upoštevati vse delovne odre in mehanizacijo za potrebe montaže. Pripravo delavniške dokumentacije za vgradnjo vseh elementov. Pripravo detajlov s tehničnim opisom. Umestitev detajlov v obstoječe arhitekturne podloge.</t>
  </si>
  <si>
    <t>Vse barve, detajle, odbelave, načine vgradnje in možne spremembe pred dokončno izdelavo potrdi     projektant.</t>
  </si>
  <si>
    <t>V ceni na enoto zajeti tudi izdelavo delavniških načrtov in delavniške dokumentacije (izdela jo izvajalec kovinske konstrukcije), katere potrdi odgovorni projektant gradbenih konstrukcij in arhitekture, sidranje jeklene konstrukcije v nosilno konstrukcijo objekta (po načrtih in detajlih konstrukcije) ter izvedbo pregleda jeklene konstrukcije s strani pooblaščenega inštituta oziroma odgovornega statika.</t>
  </si>
  <si>
    <t>V ceni konstrukcijskih elementov zajeti pripravo delavniških načrtov, obdelave plošč po delavniških načrtih (krojenje, izrezi odprtin), dobavo in montažo kovinskih pritrdil in ojačitev (vijaki, kotniki AKR in ABR, ojačitvene spone, potresniki, ves material po statičnem izračunu), dobavo in montažo tesnilnih trakov za zagotovitev zrakotesnosti objekta. Zajeti tudi transport elementov na lokacijo gradbišča in montažo s pomočjo ustreznega dvigala. Izvajalec pred pričetkom del pripravi delavniške načrte, ki jih predoži projektantu v potrditev. V cenah je zajet kalo zaradi proizvodnih formatov lesenih konstrukcij (križno lepljene plošče, GL nosilci,...).</t>
  </si>
  <si>
    <t>Tehnološke risbe za proizvodnjo mora izvajalec del izdelati v skladu s projektno dokumentacijo. V kolikor želi izvajalec prilagoditi izvedbo svoji tehnologiji, mora izdelati ustrezno projektno dokumentacijo z detajli, katero mora pregledati in s podpisom potrditi projektant.</t>
  </si>
  <si>
    <t>V cenah na enoto je potrebno predvideti tudi strošek nadzora in pridobitve potrdila o ustreznosti izvedbe kovinskih konstrukcij.</t>
  </si>
  <si>
    <t>V cenah na enoto je potrebno predvideti vsa čiščenja železnih izdelkov in 2x no miniziranje, če ni v posamezni postavki drugače zahtevano.</t>
  </si>
  <si>
    <t>V cenah na enoto je potrebno vključiti tudi finalno pleskanje kovinske konstrukcije, če ni v posamezni postavki drugače zahtevano.</t>
  </si>
  <si>
    <t>Vse mere je potrebno preveriti na licu mesta.</t>
  </si>
  <si>
    <t xml:space="preserve">Dimenzijo nosilnih elementov je potrebno dokazati z analizo konstrukcij. </t>
  </si>
  <si>
    <t>Vsi elementi za pritrjevanje morajo biti kovinski nerjaveči, ter ustrezne velikosti in nosilnosti.</t>
  </si>
  <si>
    <t>Tehnološke risbe za proizvodnjo mora izvajalec del izdelati skladno s projektno dokumentacijo z detajli, katero mora pregledati in s podpisom potrditi projektant.</t>
  </si>
  <si>
    <t>Čiščenje izdelkov pred in po opravljenem delu in zaščita do predaje naročniku.</t>
  </si>
  <si>
    <t>izdelava tehnoloških risb za proizvodnjo (z detajli)</t>
  </si>
  <si>
    <t>izdelavo vseh potrebnih zaključkov</t>
  </si>
  <si>
    <t>izdelava elementov v delavnici in montaža na objektu</t>
  </si>
  <si>
    <r>
      <t>Izdelava, dobava in montaža jeklenih konstrukcij nad stopniščem v klet</t>
    </r>
    <r>
      <rPr>
        <sz val="7"/>
        <rFont val="Tahoma"/>
        <family val="2"/>
        <charset val="238"/>
      </rPr>
      <t>, dimenzij in oblik po statičnem računu in detajlih, 1x minizirano, ter finalno pleskano z antikorozijsko barvo po izbiri projektanta, v ceni na enoto zajeti tudi izdelavo delavniške dokumentacije (izdela jo izvajalec kovinske konstrukcije), izravnalni sloj / podlivanje jeklene konstrukcije z Alteks malto, sidranje jeklene konstrukcije v nosilno konstrukcijo ter izvedbo pregleda jeklene konstrukcije s strani pooblaščenega inštituta oziroma odgovornega statika, z vsemi deli in vsem pritrdilnim materialom, obračun po kilogramu;</t>
    </r>
  </si>
  <si>
    <r>
      <t xml:space="preserve">Dobava in montaža pločevinastega kotnika po obodu tlaka </t>
    </r>
    <r>
      <rPr>
        <sz val="7"/>
        <rFont val="Tahoma"/>
        <family val="2"/>
        <charset val="238"/>
      </rPr>
      <t>(glej detajl), Rf kotnik, deb. 5 mm, dim 55 x 90 mm, pritrjeno v nosilno konstrukcijo, komplet s vsem pritrdilnim in spojnim materialom in zasipom fuge s sejancem 5 mm, vse komplet po detajlu, obračun po tekočem metru;</t>
    </r>
  </si>
  <si>
    <r>
      <t xml:space="preserve">Dobava in montaža pločevinastega kotnika ob mavčnokartonskih stenah WC-ja </t>
    </r>
    <r>
      <rPr>
        <sz val="7"/>
        <rFont val="Tahoma"/>
        <family val="2"/>
        <charset val="238"/>
      </rPr>
      <t>(glej detajl), vročecinkan in prašno barvan kotnik z barvo po izboru projektanta, deb. 5 mm dim 50 x 100 mm, pritrjeno v nosilno konstrukcijo, komplet s vsem pritrdilnim in spojnim materialom, vse komplet po detajlu, obračun po tekočem metru;</t>
    </r>
  </si>
  <si>
    <r>
      <rPr>
        <b/>
        <sz val="7"/>
        <rFont val="Tahoma"/>
        <family val="2"/>
        <charset val="238"/>
      </rPr>
      <t>Izdelava, dobava in vgrajevanje kovinske kovane ograje na balkonu po vzoru obstoječe</t>
    </r>
    <r>
      <rPr>
        <sz val="7"/>
        <rFont val="Tahoma"/>
        <family val="2"/>
        <charset val="238"/>
      </rPr>
      <t>, kovinska konstrukcija 1x minizirana in barvana z znanjo barvo za kovine - po po navodilu proizvajalca barva kot obstoječa, ograja je viš. 1,00 m od gotovega tlaka, z drobnim materialom in s potrebnim pritrdilnim materialom za pritrjevanje v nosilno konstrukcijo, obračun po m1;</t>
    </r>
  </si>
  <si>
    <r>
      <rPr>
        <b/>
        <sz val="7"/>
        <rFont val="Tahoma"/>
        <family val="2"/>
        <charset val="238"/>
      </rPr>
      <t>Izdelava, dobava in vgrajevanje kovinske varovalne stopniščne ograje</t>
    </r>
    <r>
      <rPr>
        <sz val="7"/>
        <rFont val="Tahoma"/>
        <family val="2"/>
        <charset val="238"/>
      </rPr>
      <t>, ograja iz kovinske plošče deb. 10 mm, 1x minizirana in barvana z barvo za kovine - po navodilu proizvajalca, barva po izbiri projektanta, vse komplet po detajlu, z drobnim materialom in s potrebnim pritrdilnim materialom za pritrjevanje v nosilno konstrukcijo, obračun po m2; (večji elementi se prinesejo v objekt v manjših kosih - varijo se na licu mesta, spoji se brusijo)</t>
    </r>
  </si>
  <si>
    <t>element 1</t>
  </si>
  <si>
    <r>
      <rPr>
        <b/>
        <sz val="7"/>
        <rFont val="Tahoma"/>
        <family val="2"/>
        <charset val="238"/>
      </rPr>
      <t xml:space="preserve">element 2 </t>
    </r>
    <r>
      <rPr>
        <sz val="7"/>
        <rFont val="Tahoma"/>
        <family val="2"/>
        <charset val="238"/>
      </rPr>
      <t>- z vrati dim. 90/200 cm, s ključavnico z zapahom, izrezom fi 20 mm za odpiranje in primernimi trojnimi nasadili, izdelava po načrtu</t>
    </r>
  </si>
  <si>
    <t>element 3</t>
  </si>
  <si>
    <r>
      <t xml:space="preserve">Dobava in montaža varovalnega stopniščnega držala </t>
    </r>
    <r>
      <rPr>
        <sz val="7"/>
        <rFont val="Tahoma"/>
        <family val="2"/>
        <charset val="238"/>
      </rPr>
      <t>notranjega stopnišča, iz T profila 80/80/2 mm, 1x minizirana in barvana z barvo za kovine - po navodilu proizvajalca, barva RAL 9010, vsi robovi brušeni in obdelani ter pripravo za montažo led traku pod držalom, vse po detajlu, pritrjeno v nosilno konstrukcijo s kovinskimi držali oz pritrdili (izdelava po detajlu projektanta), vijačen v stene s primernimi pritrdilnimi sredstvi ter vsemi potrebnimi zaključki, obračun po m1;</t>
    </r>
  </si>
  <si>
    <r>
      <t>Izdelava, dobava in montaža kovinske rešetke iz Cortena - predfasada za senčenje linijskih oken v mansardi</t>
    </r>
    <r>
      <rPr>
        <sz val="7"/>
        <rFont val="Tahoma"/>
        <family val="2"/>
        <charset val="238"/>
      </rPr>
      <t xml:space="preserve"> na J in Z fasadi SZ dela spodnjega palacija, izdelana iz segmentov po detajlih v načrtu arhitekture, rešetke iz Cortena deb. 3 mm z vsemi potrebnimi izrezi po detajlih, z vso potrebno kovinsko podkonstrukcijo za pritrjevanje v špirovce oz napušč objekta, podkonstrukcija vročecinkana in prašno barvana po RAL po izbor projektanta, segmenti skupnih dimenzij 8,5 + 8,0 x 1,8 m, komplet z vsem potrebnim materialom in delom, obračun po m2;</t>
    </r>
  </si>
  <si>
    <r>
      <rPr>
        <b/>
        <sz val="7"/>
        <rFont val="Tahoma"/>
        <family val="2"/>
        <charset val="238"/>
      </rPr>
      <t xml:space="preserve">Izdelava, dobava in montaža omaric z ogledalom:
</t>
    </r>
    <r>
      <rPr>
        <sz val="7"/>
        <rFont val="Tahoma"/>
        <family val="2"/>
        <charset val="238"/>
      </rPr>
      <t>Omarica dim. 236 x 80 x 15 cm. Podkonstrukcija ogledala iz pohištvenih profilov 30/30/2mm minizirani in barvani v črni barvi, na podkonstrukcijo se pritrdi OSB deb. 1,5 cm, ma OSB se pritrdi ogledalo (3x fiksno ogledalo 70/80 cm
in 1x ogledalo 26/80 cm (odpiranje omare oz ogledala). Za fiksnim delom ogledala je podajalnik brisač
kot npr. franke RODX600ME (polnjenje od spodaj) - zajeto v popisu strojnih inštalacij, za ogledalom z odpiranjem je milnik kot npr. franke EXOS616X - zajeto v popisu strojnih inštalacij. Vse komplet z vsem potrebnim materialom in delom;</t>
    </r>
  </si>
  <si>
    <r>
      <rPr>
        <b/>
        <sz val="7"/>
        <rFont val="Tahoma"/>
        <family val="2"/>
        <charset val="238"/>
      </rPr>
      <t xml:space="preserve">Izdelava, dobava in montaža omaric z z ogledalom:
</t>
    </r>
    <r>
      <rPr>
        <sz val="7"/>
        <rFont val="Tahoma"/>
        <family val="2"/>
        <charset val="238"/>
      </rPr>
      <t>Omarica dim. 166 x 80 x 15 cm. Podkonstrukcija ogledala iz pohištvenih profilov 30/30/2mm minizirani in barvani v črni barvi, na podkonstrukcijo se pritrdi OSB deb. 1,5 cm, ma OSB se pritrdi ogledalo (2x fiksno ogledalo 70/80 cm
in 1x ogledalo 26/80 cm (odpiranje omare oz ogledala). Za fiksnim delom ogledala je podajalnik brisač
kot npr. franke RODX600ME (polnjenje od spodaj) - zajeto v popisu strojnih inštalacij, za ogledalom z odpiranjem je milnik kot npr. franke EXOS616X - zajeto v popisu strojnih inštalacij. Vse komplet z vsem potrebnim materialom in delom;</t>
    </r>
  </si>
  <si>
    <t>SUHOMONTAŽNA DELA</t>
  </si>
  <si>
    <t>SKUPAJ VREDNOST 2. SUHOMONTAŽNA DELA</t>
  </si>
  <si>
    <t>Izdelava detajlov in dopolnitev, ki jih je potrebno izvesti za končanje posameznih del, tudi če niso podrobno navedeni in opisani v popisu in načrtih, so pa nujna za pravilno funkcioniranje posameznih sistemov in elementov. Potrditi jih mora odgovorni projektant arhitekture.</t>
  </si>
  <si>
    <t>Priključne fuge pri betonskih stenah se zatesnijo z elasto-plastičnimi tesnilnimi masami, ki ustrezajo DIN 52452. Po navodilih proizvajalca mora biti poskrbljeno za ustrezno oprijemljivost mase na podlago (s pomočjo prednamazov). Širina fuge je odvisna od razteznosti izbrane fugirne mase (acryl, silikon…) in od gibanja konstrukcijskega spoja.</t>
  </si>
  <si>
    <t>Prehodi inštalacij morajo biti izvedeni na način, da gradbeno fizikalne in požarne karakteristike ostanejo nespremenjene. Za prehod inštalacij skozi predelne stene se v stenah izrežejo odprtine, stike z inštalacijami je tesniti z ustreznim kitom, odvisno od zahtevanih zvočnih in požarnih zahtev za predelno steno.</t>
  </si>
  <si>
    <t>Čiščenje prostorov in izdelkov pred in po opravljenem delu in zaščita do predaje naročniku.</t>
  </si>
  <si>
    <t>Izvajalec suhomontažnih del s svojim delom ne sme poškodovati ali onesnažiti drugih izdelkov, po potrebi mora te usrezno zaščititi.</t>
  </si>
  <si>
    <t>Po izvršenem delu mora izvajalec suhomontažnih del odstraniti ves preostali material in odpadke ter očistiti prostore, ki so bili zaradi njegovih del onesnaženi.</t>
  </si>
  <si>
    <t>Poleg osnovnega je sestavni del izvedbe montažnih predelnih sten in oblog tudi:</t>
  </si>
  <si>
    <t>izvedba stikov montažnih predelnih sten in oblog z zidanimi stenami izvedeni po tehnologiji izvajalca predelnih sten, vsemi potrebnimi tesnili in polnili s tesnilnim materialom</t>
  </si>
  <si>
    <t>vogali zaščiteni s tipskimi pocinkanimi pločevinastimi (ali PVC) vogalniki</t>
  </si>
  <si>
    <t>v sanitarnih stenah upoštevati vgradnjo elementov za pritrjevanje sanitarne opreme</t>
  </si>
  <si>
    <t>v vseh mokrih prostorih morajo biti stene iz vodoodpornih mavčnih plošč</t>
  </si>
  <si>
    <t>na stenah iz vodoodpornih plošč se mora uporabiti vodoodporni kit za bandažiranje</t>
  </si>
  <si>
    <t>bandažiranje stikov mavčno kartonskih plošč (medsebojno)</t>
  </si>
  <si>
    <t>nosilni pocinkani profili (horizontalni in vertikalni) ter dodatne ojačitve pri odprtinah za vratne podboje, sanitarne, kuhinjske elemente, konvektorje in spuščene stropove</t>
  </si>
  <si>
    <t>izdelavo vseh potrebnih zaključkov, spojev, dilatacij, prehodov</t>
  </si>
  <si>
    <t>prehodi instalacij morajo biti izvedeni na način, da zvočna izolirnost ostane nespremenjena</t>
  </si>
  <si>
    <t>Poleg osnovnega je sestavni del izvedbe spuščenih stropov tudi:</t>
  </si>
  <si>
    <t>Spuščeni stropovi so pritrjeni s posebnimi vešaljkami na armiranobetonsko stropno konstrukcijo objekta. Način obešanja je odvisen od patenta proizvajalca stropa. Nosilni elementi spuščenih stropov morajo po dimenziji odgovarjati teži stropa. Pritrjevanje mora biti elastično in izbran način pritrjevanja mora odgovarjati teži in ter statični in dinamični obremenitvi. Vsi kovinski deli nosilne podkonstrukcije morajo biti pocinkani, vidne površine barvane.</t>
  </si>
  <si>
    <t>Sestavni deli spuščenih stropov so zaključni profili za stikovanje spuščenega stropa s stenami. Stike s stenami je izvesti po posebnem detajlu.</t>
  </si>
  <si>
    <t>Stropovi morajo biti ravni. Vse stike med ploščami medsebojno in stike z bet. konstrukcijo, s profili in ostalim, je potrebno brusiti in bandažirati oziroma izvesti na način da končni premaz na stiku dveh plošč ne poka. Način izvedbe določi izvajalec, ki tudi garantira za kvaliteto izvedbe. Na stropu iz vodoodpornih plošč se mora uporabiti tudi vodoodporni kit za bandažiranje.</t>
  </si>
  <si>
    <t>Prehodi inštalacij morajo biti izvedeni na način, da gradbeno fizikalne in požarne karakteristike ostanejo nespremenjene. Za prehod inštalacij skozi strop se izrežejo odprtine, stike z inštalacijami je tesniti z ustreznim kitom, odvisno od zahtevanih zvočnih in požarnih zahtev za predelno steno.</t>
  </si>
  <si>
    <t>vse potrebne ojačitve v stenah</t>
  </si>
  <si>
    <t>vse preskoke višin, izreze, potrebne ojačitve in menjalnike za vgradnjo luči in raznih instalacijskih elementov v stropu</t>
  </si>
  <si>
    <t>vse obrobe in zaključke, razen če so zajeti v posebni postavki</t>
  </si>
  <si>
    <t>vsa potrebna tesnenja med stenami in stropovi</t>
  </si>
  <si>
    <t>vse morebitno potrebne ojačitve robov v stenah</t>
  </si>
  <si>
    <t>vse stike med betonskimi oz. opečnimi ter montažnimi stenami je potrebno bandažirati</t>
  </si>
  <si>
    <t>kontrola in priprava podlag in stikov</t>
  </si>
  <si>
    <t>izdelavo in izrez odprtin za vgradnjo instalacijskih in drugih elementov in tesnenje</t>
  </si>
  <si>
    <r>
      <t>Dobava in montaža predelnih gips kartonskih sten, deb. 10 cm</t>
    </r>
    <r>
      <rPr>
        <sz val="7"/>
        <rFont val="Tahoma"/>
        <family val="2"/>
        <charset val="238"/>
      </rPr>
      <t>, sestavljene iz:
- gips kartonske plošče deb. 2 x1,25 cm, vključno z bandažiranjem 
- nosilna konstrukcija - tankostenski pocinkani profili,  vmes mineralna volna, d=5 cm, (mineralna volna TP) 
- gips kartonske plošče deb. 2 x1,25 cm, vključno z bandažiranjem
V ceni zajeti dobavo in montažo, ves potrebni material in delo ter vse dodatne ojačitve za pritrjevanje opreme;</t>
    </r>
  </si>
  <si>
    <r>
      <t>Dobava in montaža predelnih gips kartonskih sten, deb. 12,5 cm</t>
    </r>
    <r>
      <rPr>
        <sz val="7"/>
        <rFont val="Tahoma"/>
        <family val="2"/>
        <charset val="238"/>
      </rPr>
      <t>, sestavljene iz:
- gips kartonske plošče deb. 2 x1,25 cm, vključno z bandažiranjem 
- nosilna konstrukcija - tankostenski pocinkani profili,  vmes mineralna volna, d=5 cm, (mineralna volna TP) 
- gips kartonske plošče deb. 2 x1,25 cm, vključno z bandažiranjem
V ceni zajeti dobavo in montažo, ves potrebni material in delo ter vse dodatne ojačitve za pritrjevanje opreme;</t>
    </r>
  </si>
  <si>
    <r>
      <t>Dobava in vgrajevanje montažne ravne mavčne instalacijske stene za vgrajevanje kotlička ob WC školjki</t>
    </r>
    <r>
      <rPr>
        <sz val="7"/>
        <rFont val="Tahoma"/>
        <family val="2"/>
        <charset val="238"/>
      </rPr>
      <t xml:space="preserve"> (npr. KNAUF ali enakovredno) deb. do 20 cm, višina stene h=1,2m, v sestavi: mavčne plošče 2x1,25 cm z kovinsko podkonstrukcijo, izolativni sloj 50mm in zaključeno zgoraj z 2x1,25 cm mavčne plošče. Komplet s potrebnim pritrdilnim materialom za sidranje stene v talno ploščo ter bandažiranjem stikov. V ceni zajeti dobavo in montažo, ves potrebni material in delo ter vse dodatne ojačitve za pritrjevanje opreme;</t>
    </r>
  </si>
  <si>
    <r>
      <t>Dobava in montaža predelnih gips kartonskih sten, deb. 10 cm (zapiranje na vrhu stopnic v 1. nadstropje in zapiranje vrat dvigala v pritličju)</t>
    </r>
    <r>
      <rPr>
        <sz val="7"/>
        <rFont val="Tahoma"/>
        <family val="2"/>
        <charset val="238"/>
      </rPr>
      <t>, sestavljene iz:
- gips kartonske plošče deb. 1 x1,25 cm, vključno z bandažiranjem 
- nosilna konstrukcija - tankostenski pocinkani profili,  vmes mineralna volna, d=5 cm, (mineralna volna TP) 
- gips kartonske plošče deb. 1 x1,25 cm, vključno z bandažiranjem
V ceni zajeti dobavo in montažo, ves potrebni material in delo;</t>
    </r>
  </si>
  <si>
    <r>
      <t>Dobava in montaža obloge kovinske konstrukcije nad stopniščem v klet</t>
    </r>
    <r>
      <rPr>
        <sz val="7"/>
        <rFont val="Tahoma"/>
        <family val="2"/>
        <charset val="238"/>
      </rPr>
      <t xml:space="preserve"> z OSB ploščo deb. 2,0 cm za podlago esrihu, v ceni zajeti dobavo in montažo, ves potrebni material in delo, obračun po m2;</t>
    </r>
  </si>
  <si>
    <r>
      <t>Dobava in montaza obloge stropa</t>
    </r>
    <r>
      <rPr>
        <sz val="7"/>
        <rFont val="Tahoma"/>
        <family val="2"/>
        <charset val="238"/>
      </rPr>
      <t xml:space="preserve"> iz mavčnokartonskih plošč deb. 1,25 cm (kot npr. Knauf plošče ali enakovredno), vključno z nosilno in pritrdilno podkonstrukcijo in toplotno izolacijo - mineralna vilna deb. 5 cm, s potrebnimi izrezi v stropu in z zaključki ob zidu, vsemi potrebnimi zaključnimi profili in letvicami, s pritrdilnim materialom, z bandažiranjem in zagladitvijo stikov, s prenosi in z vsemi pomožnimi deli na objektu, obračun po kvadratnem metru; (wc-ji)</t>
    </r>
  </si>
  <si>
    <r>
      <t>Dobava in montaza obloge sten in stropa v garderobnem kubusu</t>
    </r>
    <r>
      <rPr>
        <sz val="7"/>
        <rFont val="Tahoma"/>
        <family val="2"/>
        <charset val="238"/>
      </rPr>
      <t xml:space="preserve"> iz mavčnokartonskih plošč deb. 1,25 cm (kot npr. Knauf plošče ali enakovredno), vključno z nosilno in pritrdilno podkonstrukcijo, s potrebnimi izrezi v stropu in z zaključki ob zidu, vsemi potrebnimi zaključnimi profili in letvicami, s pritrdilnim materialom, z bandažiranjem in zagladitvijo stikov, s prenosi in z vsemi pomožnimi deli na objektu, obračun po kvadratnem metru;</t>
    </r>
  </si>
  <si>
    <r>
      <rPr>
        <b/>
        <sz val="7"/>
        <rFont val="Tahoma"/>
        <family val="2"/>
        <charset val="238"/>
      </rPr>
      <t>Dobava in montaža akustične stropne obloge</t>
    </r>
    <r>
      <rPr>
        <sz val="7"/>
        <rFont val="Tahoma"/>
        <family val="2"/>
        <charset val="238"/>
      </rPr>
      <t xml:space="preserve">, kot npr. AMF Heradesign iz lesnih vlaknastih plošč, dimenzije plošče so v velikosti 600 x 1200  mm, debelina 25 mm.
Površina plošč je tip Trend Superfine, debeline vlakna 1,00 mm, temna barva  RAL 8019.
Podkonstrukcija tvorijo pocinkani CD 27x60x27x0,6 mm in UD 28x27x0,6 mm profili. CD profili so z togimi obešali pritrjeni, v razmaku od maks. 90 cm, na primarno stropno konstrukcijo. Razmak primarnih CD profilov je 90 cm, sekundarni profiili  60 cm, nato se vidno privijači plošče 600 x 1200 x 25 mm z vijaki AMF Heradesign 55 mm v barvi stropa. Spust stropa je do 50 cm. Robovi plošče so posneti (AK01). Stenski priključek s senčno fugo 20 mm. Plošče imajo poprečno absorpcijo zvoka do αw = 1,00 po EN ISO 11654. Plošče so odporne na relativno zračno vlago do 95%. Plošče so v razredu gradiva B1-s1,d0 po EN 13501-1. Montaža stropa se izvrši po navodilih proizvajalca.
(AMF Heradesign, sistem B, AK01 ali enakovredno), stensko pripasovanje plošč, celoten strop se zaključi ob stenah z odmikom 20 mm. Večina sten ni ravnih. Komplet z vsemi potrebnimi deli, prenosi in vsem potrebnim materialom, obračun po m2;
</t>
    </r>
  </si>
  <si>
    <r>
      <t>Doplačilo za vodoodporne mavčne plošče</t>
    </r>
    <r>
      <rPr>
        <sz val="7"/>
        <rFont val="Tahoma"/>
        <family val="2"/>
        <charset val="238"/>
      </rPr>
      <t xml:space="preserve"> v mokrih prostorih - stene in stropi (upoštevana 1x površina sten in stropov), obračun po m2;</t>
    </r>
  </si>
  <si>
    <r>
      <t xml:space="preserve">Doplačilo za ojačitve v knauf stenah za vratne in okenske odprtine </t>
    </r>
    <r>
      <rPr>
        <sz val="7"/>
        <rFont val="Tahoma"/>
        <family val="2"/>
        <charset val="238"/>
      </rPr>
      <t>do 2,5 m2;</t>
    </r>
  </si>
  <si>
    <r>
      <t>Dobava in vgrajevanje revizijskih pokrovov</t>
    </r>
    <r>
      <rPr>
        <sz val="7"/>
        <rFont val="Tahoma"/>
        <family val="2"/>
        <charset val="238"/>
      </rPr>
      <t xml:space="preserve"> v spuščenem stropu za kontrolo instalacij (kot npr. Knauf alutop® revizijska loputa), zrakotesna in nepropustna za prah, dimenzij 60 x 60 cm, komplet z vsem pritrdilnim materialom, obračun po komadu;</t>
    </r>
  </si>
  <si>
    <t>STAVBNO POHIŠTVO</t>
  </si>
  <si>
    <t>SKUPAJ VREDNOST 3. STAVBNO POHIŠTVO</t>
  </si>
  <si>
    <t xml:space="preserve">Pri vseh postavkah upoštevati tudi: fino vpasovanje vratnih kril; vsa tesnila in PVC čepe; Izdelava, odpiranje glej shemo oken in vrat; ves pritrdilni in vezni material; vsa pripravljalna in zaključna dela vključno z zidarsko pomočjo.  </t>
  </si>
  <si>
    <t>Izbrani proizvajalec vrat mora ustreznost vrat glede požarne varnosti in zvočne izolativnosti dokazati z atestom. Izvajalec vgradnje mora zagotoviti strokovno vgradnjo, tako da bodo vgrajena vrata dosegala predpisane zahteve.</t>
  </si>
  <si>
    <t>Vse mere snemati in kontrolirati na licu mesta.</t>
  </si>
  <si>
    <t xml:space="preserve">Vse elemente okovja mora pred vgradnjo pregledati in potrditi projektant. Vgrajevanje mora bit usklajeno s tehnološkim postopkom gradnje objekta. </t>
  </si>
  <si>
    <t>Vsi nosilni elementi vrat morajo po nosilnosti odgovarjati teži kril, teža pa je odvisna od velikosti krila, debeline in sestave.</t>
  </si>
  <si>
    <t>Vse elemente okovja mora pred vgradnjo pregledati in potrditi projektant. Vgrajevanje vrat mora bit usklajeno s tehnološkim postopkom gradnje objekta.</t>
  </si>
  <si>
    <t>Poleg osnovnega so sestavni del vrat vsi elementi, ki so potrebni za zahtevan namen vrat in so navedeni v detajlnejšem opisu za vsako vrsto posebej.</t>
  </si>
  <si>
    <t>Glede na zahteve protipožarne zaščite, so vrata oz. stene izvedena v zahtevani ognjeodpornosti. Izdelana morajo biti iz negorljivega materiala in opremljena z vsem potrebnim okovjem za požarna vrata, po veljanih tehničnih predpisih.</t>
  </si>
  <si>
    <t>Izdelava tehnoloških risb za proizvodnjo, z detajli, ki jih je potrebno izvesti za končanje posameznih del, tudi če niso podrobno navedeni in opisani v popisu in načrtih, so pa nujna za pravilno funkcioniranje posameznih sistemov in elemnotv. Potrditi jih mora odgovorni projektant statike in arhitekture.</t>
  </si>
  <si>
    <t>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projektantom.</t>
  </si>
  <si>
    <t>ves osnovni in pomožni material, okovja, nasadila, kljuke, ključavnice, štoperje, zapahe…</t>
  </si>
  <si>
    <t>vsa potrebna tesnenja</t>
  </si>
  <si>
    <t>zunanje in notranje okenske police, razen če so zajete v posebni postavki</t>
  </si>
  <si>
    <t>senčila, razen če so zajeta v posebni postavki</t>
  </si>
  <si>
    <t>vse slepe podboje in okvirje</t>
  </si>
  <si>
    <t>stavbno pohištvo se izdeluje po potrjenih shemah iz projekta</t>
  </si>
  <si>
    <t>VN1 vrata / notranja</t>
  </si>
  <si>
    <t>zidarska odprtina 100/ 245 cm (preveriti s ponudnikom vrat!!)</t>
  </si>
  <si>
    <t>svetla mera 90/ 240 cm</t>
  </si>
  <si>
    <t>podboj skrit v steno, kot npr. Xinnix X40 - skriti, poravnan z zidom, silikonsko tesnilo</t>
  </si>
  <si>
    <t>vratno krilo poravnano s steno, vratno krilo leseno, HPL obojestransko obdelano v lesnem dekorju</t>
  </si>
  <si>
    <t>barva po izboru projektanta- lesni dekor (enako kot obloga stene)</t>
  </si>
  <si>
    <t>panti trojni, kot npr. skrita nasadila Xinnix X4030</t>
  </si>
  <si>
    <t xml:space="preserve">kljuka alu, z rozeto, po izboru projektanta </t>
  </si>
  <si>
    <t>ključavnica magnetna, s ključem</t>
  </si>
  <si>
    <t>vrata spodrezana 1,5 cm</t>
  </si>
  <si>
    <t>samozapiralo</t>
  </si>
  <si>
    <t>VSE MERE JE POTREBNO PREVERITI NA LICU MESTA! PRED PRIČETKOM IZDELAVE USKLADITI DETAJLE S PROJEKTANTOM.
PRILOŽITI VSA POTREBNA DOKAZILA IN CERTIFIKATE O USTREZNOSTI IZDELKA.</t>
  </si>
  <si>
    <t>VN3-P vrata / notranja/ POŽARNA REI60</t>
  </si>
  <si>
    <t>zidarska odprtina 100/ 215 cm (preveriti s ponudnikom vrat!!)</t>
  </si>
  <si>
    <t>svetla mera 90/ 210 cm</t>
  </si>
  <si>
    <t>podboj skrit v steno</t>
  </si>
  <si>
    <t>vratno krilo kovinsko krilo, finalna obdelava laminat (enako kot obloga stene)</t>
  </si>
  <si>
    <t>barva po izboru projektanta</t>
  </si>
  <si>
    <t xml:space="preserve">paniti trojni </t>
  </si>
  <si>
    <t xml:space="preserve">kluka alu, z rozeto, po izboru projektanta </t>
  </si>
  <si>
    <t>samozapiralo DA</t>
  </si>
  <si>
    <t>požarna odpornost REI 60</t>
  </si>
  <si>
    <t>VSE MERE JE POTREBNO PREVERITI NA LICU MESTA! PRED PRIČETKOM IZDELAVE USKLADITI DETAJLE S PROJEKTANTOM.</t>
  </si>
  <si>
    <t>PRILOŽITI VSA POTREBNA DOKAZILA IN CERTIFIKATE O USTREZNOSTI IZDELKA.</t>
  </si>
  <si>
    <t>SMER ODPIRANJA VRAT PREVERITI PO TLORISU.</t>
  </si>
  <si>
    <t>SS1 zasteklitev / notranja vhodna vrata</t>
  </si>
  <si>
    <t>SPLOŠEN OPIS:
Vgradnja novih avtomatskih avtomatskih drsnih vrat na ubežni poti  (kot npr. GEZE ECdrive FR moderna linearna drsna avtomatika, za uporabo na bežalnih poteh, tipski test TÜV po normi DIN 18650 in SIST EN 16005, z 2-motorno tehnologijo, za teže do 120kg na krilo, s samodejnim čiščenjem koles).
Dimenzija pogona (višina x globina) : 120 x 175 mm</t>
  </si>
  <si>
    <t>Pogon/Tehnika:
Zanesljiva funkcija bežalna pot z 2-motorno tehnologijo, baterijsko napajanje za zasilno odpiranje v primeru izpada napajanja, ekstremno tih DC pogon, ekstremno gladko drsenje,  omrežni del 230V AC odporen na kratek stik, integrirano glavno stikalo, popolnoma nova krmilna elektronika kategorija 2 po normi DIN EN 954-1: samostojno učenje, samodejna zaznava in prikaz napak, avtomatsko nastavljanje časa odprtja vrat glede na frekvenco prehoda, zaradi tega optimalno udobje uporabe, nastavljiv čas odprtja, reducirano odpiranje (zimski način), nastavljiva hitrost odpiranja in zapiranja, avtomatsko vračanje v primeru zaznave ovire. Pogon vgrajen na samonosni profil, ki je hkrati nosilec stranskih obsvetlob.</t>
  </si>
  <si>
    <t>Krmilna naprava:
Programsko stikalo s prikazovalnikom na katerem se prikazuje izbrana nastavitev: Avtomatsko (Poletje/Zima), Stalno odprto, Konec delavnika, Noč (zaklepanje kot opcija).</t>
  </si>
  <si>
    <t>Zaklepanje:
Bistabilno elektromagnetno zaklepanje integrirano v pogon z možnostjo ročnega odklepanja v primeru reševanja
Proženje vrat: znotraj in zunaj kombiniran senzor - radar in senzor prisotnosti. Povezava vrat s sistemom požarnega javljanja iz katerega prejmejo signal za odpiranje vrat v primeru požara oz. potrebe po evakuaciji.</t>
  </si>
  <si>
    <t>dimenzija 284.7/ 307.2 cm (celotne konstrukcije: kovinska podkonstrukcija + podboji)</t>
  </si>
  <si>
    <t>enokrilno odpiranje</t>
  </si>
  <si>
    <t>dvoslojna zasteklitev, varnostno kaljeno lepljeno steklo z obeh strani skladno s standardom EN 14449, PARSOL GRAY</t>
  </si>
  <si>
    <t>barva RAL 8022</t>
  </si>
  <si>
    <t>delitev po shemi- dvo delno, enokrilno odpiranje levega</t>
  </si>
  <si>
    <t>brez ročaja</t>
  </si>
  <si>
    <t>vezano na požarno centralo, požarni izhod</t>
  </si>
  <si>
    <t>folijski izrez na vratih z oznako odpiralnega časa in naziva objekta (skladno s celostno grafično podobo)</t>
  </si>
  <si>
    <t>SS4 zasteklitev / notranja</t>
  </si>
  <si>
    <t>dimenzija 76/ 360 cm</t>
  </si>
  <si>
    <t>obodni profil 20/20 mm, vključno s potrebno podkonstrukcijo do AB plošče skladno z detajlom A</t>
  </si>
  <si>
    <t>enoslojno varnostno kaljeno steklo 14 mm, barvano v masi (Parsol Grey). POTREBNO PREVERITI STATIKO STEKLA!</t>
  </si>
  <si>
    <t>delitev po shemi- fiksno</t>
  </si>
  <si>
    <t>AS1 akustična premična stena / notranja</t>
  </si>
  <si>
    <t>dimenzija 670/ 360 cm, 2x enokrilna vrata 90/ 210</t>
  </si>
  <si>
    <t>Pomična stena sestavljena iz ročno pomičnih posameznih elementov. Nosilna konstrukcija panelov je iz kovinskih cevi, vsi medprostori so zapolnjeni z izolativnim materialom, vertiklani alu-profili omogočajo tesnenje z vgrajenimi magnetnimi trakovi in hkrati prekrivajo-ščitijo zaključne plošče iveral.(sistem kot npr Optimal 110
obodni profil 20/20 mm, vključno s potrebno podkonstrukcijo do AB plošče</t>
  </si>
  <si>
    <t>delitev 6 delno, po shemi</t>
  </si>
  <si>
    <t>kljuka vgrajena v vrata</t>
  </si>
  <si>
    <t>cilindrična ključavnica, sistemski ključ</t>
  </si>
  <si>
    <t xml:space="preserve">zvočna izolativnost 42 dB. Nad tekalno progo se mora izvesti ustrezno protihrupno izolacijo. Protihrupno izolativnost po standardu DIN EN 20 140-3: 1999 je potrebno dokazati z ustreznim certifikatom.  </t>
  </si>
  <si>
    <r>
      <t>Predelava dveh lesenih oken v viteški dvorani</t>
    </r>
    <r>
      <rPr>
        <sz val="7"/>
        <rFont val="Tahoma"/>
        <family val="2"/>
        <charset val="238"/>
      </rPr>
      <t xml:space="preserve"> dim. cca 120x150 cm, previdna demontaža okna in odvoz v delavnico, predelava okenskega krila za odpiranje na ventus z možnostjo fiksiranja odprtosti od 2 do 3 cm, komplet z vsem potrebnim barvanjem kot obstoječa ter ponovna montaža okna, komplet z vsemi potrebnimi deli in vsem potrebnim materialom ter pritrdilnim materialom, vse komplet;</t>
    </r>
  </si>
  <si>
    <t>ST1 sanitarne stene / kompaktne laminatne plošče HPL</t>
  </si>
  <si>
    <t>dimenzija 170/ 200 cm</t>
  </si>
  <si>
    <t>svetla mera vrat 60/ 200 cm</t>
  </si>
  <si>
    <t>stene in vrata kabin iz kompaktnih laminatnih plošč (HPL), debeline 12 mm, sredica WHITE CORE</t>
  </si>
  <si>
    <t>barva enobarvni dekor bele barve, po izboru projektanta</t>
  </si>
  <si>
    <t>panti trojni, vidni z notranje strani kabine</t>
  </si>
  <si>
    <t>ključavnica rozeta prosto/ zasedeno, zapiranje z notranje strani</t>
  </si>
  <si>
    <t>kljukica za obešanje z notranje strani vrat</t>
  </si>
  <si>
    <t>ST2 sanitarne stene / kompaktne laminatne plošče HPL</t>
  </si>
  <si>
    <t>dimenzija 231/ 200 cm</t>
  </si>
  <si>
    <t>svetla mera vrat 80/ 200 cm</t>
  </si>
  <si>
    <t>ST3 sanitarne stene / kompaktne laminatne plošče HPL</t>
  </si>
  <si>
    <t>dimenzija 163/ 200 cm</t>
  </si>
  <si>
    <t>ST4 sanitarne stene / kompaktne laminatne plošče HPL</t>
  </si>
  <si>
    <t>dimenzija 40/ 75 cm</t>
  </si>
  <si>
    <t>iz kompaktnih laminatnih plošč (HPL), debeline 12 mm, sredica WHITE CORE</t>
  </si>
  <si>
    <t>kios</t>
  </si>
  <si>
    <t>FASADERSKA DELA</t>
  </si>
  <si>
    <t>SKUPAJ VREDNOST 4. FASADERSKA DELA</t>
  </si>
  <si>
    <t>Upoštevati vse normative in tehnične pogoje za tovrstne objekte.</t>
  </si>
  <si>
    <t>Izvajalec mora pred gradnjo projektantu predati v potrditev vzorce vseh materialov.</t>
  </si>
  <si>
    <t>Pri izvedbi se je treba držati načrtov - grafični in tekstualni del in navodil oziroma tolmačenj projektanta ter popisa. V primeru nejasnosti mora izvajalec del oz. ponudnik že v času izdelave ponudbe iskati ustrezna tolmačenja glavnega projektanta. V primeru, da izvajalec opazi v načrtu oz. detajlu napako, mora nanjo opozoriti, delo pa izvesti strokovno pravilno.</t>
  </si>
  <si>
    <t>Izvajalec fasaderskih del s svojim delom ne sme poškodovati ali onesnažiti drugih izdelkov, po potrebi mora te usrezno zaščititi.</t>
  </si>
  <si>
    <t>kontrola in čiščenje in pranje podlag, razen če so zajeti v posebni postavki</t>
  </si>
  <si>
    <t>krpanje, popravilo in prednamazi podlag, razen če so zajeti v posebni postavki</t>
  </si>
  <si>
    <t>obrobe in zaključke, razen če so zajeti v posebni postavki</t>
  </si>
  <si>
    <r>
      <rPr>
        <b/>
        <sz val="7"/>
        <rFont val="Tahoma"/>
        <family val="2"/>
        <charset val="238"/>
      </rPr>
      <t>Izdelava, dobava in montaža fasadne obloge</t>
    </r>
    <r>
      <rPr>
        <sz val="7"/>
        <rFont val="Tahoma"/>
        <family val="2"/>
        <charset val="238"/>
      </rPr>
      <t xml:space="preserve"> iz fasadnih plošč kot npr. Fundermax Exterior, dekor 0077GA Graphitgrau, skladno s shemo v načrtu arhitekture, komplet z izdelavo nosilne podkonstrukcije iz alu profilov kot npr. Hilti ali enakovredno, vključno z zaključki ob zidu, vsemi potrebnimi zaključnimi profili in letvicami, s pritrdilnim materialom, s prenosi in z vsemi pomožnimi deli na objektu, vse komplet po detajlu oz načrtu, obračun po m2; (nad predfasado za senčenje linijskih oken v mansardi do strehe)</t>
    </r>
  </si>
  <si>
    <t>MIZARSKA DELA</t>
  </si>
  <si>
    <t>Izvajalec del s svojim delom ne sme poškodovati ali onesnažiti drugih izdelkov, po potrebi mora te usrezno zaščititi.</t>
  </si>
  <si>
    <t>Po izvršenem delu mora izvajalec mizarskih del odstraniti ves preostali material in odpadke ter očistiti prostore, ki so bili zaradi njegovih del onesnaženi.</t>
  </si>
  <si>
    <t>morebitne potrebne ojačitve</t>
  </si>
  <si>
    <r>
      <t>Dobava in montaža panelne obloge sten, nosilcev in slopov ter garderobni kubus s ploščami</t>
    </r>
    <r>
      <rPr>
        <sz val="7"/>
        <rFont val="Tahoma"/>
        <family val="2"/>
        <charset val="238"/>
      </rPr>
      <t xml:space="preserve"> kot npr. Fundermax Starfavorit Superfront, dekor 0048NA Cognac Eiche, sredica iverica požarni razred B1 (Bs1d0) deb. 13 mm, komplet z izdelavo nosilne podkonstrukcije iz alu profilov kot npr. Hilti ali enakovredno, vključno z zaključki ob zidu, vsemi potrebnimi zaključnimi profili in letvicami, s pritrdilnim materialom, s prenosi in z vsemi pomožnimi deli na objektu, vse komplet po detajlu oz načrtu, obračun po m2;</t>
    </r>
  </si>
  <si>
    <r>
      <t>Dobava in montaža panelne obloge sten, nosilcev, slopov in stropov ter špalet in police ob oknih in vratih s ploščami</t>
    </r>
    <r>
      <rPr>
        <sz val="7"/>
        <rFont val="Tahoma"/>
        <family val="2"/>
        <charset val="238"/>
      </rPr>
      <t xml:space="preserve"> kot npr. kot npr. Fundermax Starfavorit Superfront, dekor 0077FH Graphitgrau, sredica iverica požarni razred B1 (Bs1d0) deb. 13 mm, komplet z izdelavo nosilne podkonstrukcije iz alu profilov kot npr. Hilti ali enakovredno, vključno z zaključki ob zidu, vsemi potrebnimi zaključnimi profili in letvicami, s pritrdilnim materialom, s prenosi in z vsemi pomožnimi deli na objektu, vse komplet po detajlu oz načrtu, obračun po m2;</t>
    </r>
  </si>
  <si>
    <r>
      <t xml:space="preserve">Doplačilo za izvedbvo vrat v panelni oblogi iz plošč </t>
    </r>
    <r>
      <rPr>
        <sz val="7"/>
        <rFont val="Tahoma"/>
        <family val="2"/>
        <charset val="238"/>
      </rPr>
      <t>kot npr. Fundermax Starfavorit Superfront, dekor 0048NA Cognac Eiche, sredica iverica požarni razred B1 (Bs1d0) deb. 13 mm, izdelava vrat v sklopu stenske panelne obloge oz. omare oblika delitev in dimenzije skladno z načrti (glej Sheme ometov in oblog). Vrata s skritmi podboji iz iverica B1 plošč na notranji strani panelov. Vrata opremljena s skritimi panti (3 - 4 kom). Vratno krilo poravnano na zunanji strani z oblogo, leseno, HPL obojestransko obdelano v lesnem dekorju. Krilo v enaki obdelavi kot stenska obloga. Stik med vrati in oblogo s senčno fugo 3-4 mm. Opremljeno s sistemom na push (odpiranje na potisk), brez kljuke in ključavnice, komplet z vsem potrebnim okovjem, izrezi, nasadili, komplet z vsem potrebnim materialom in delom;</t>
    </r>
  </si>
  <si>
    <t>vrata za dostop do hidranta in gasilnikov - enokrilna, dim. 102 x 210 cm</t>
  </si>
  <si>
    <t>vrata za dostop do elektro omere - enokrilna, dim. 94 x 210 cm</t>
  </si>
  <si>
    <t>vrata za dostop v garderobni kubus - dvokrilna, dim. 100 x 280 cm</t>
  </si>
  <si>
    <t>vrata za dostop v garderobni kubus - enokrilna, dim. 50 x 280 cm</t>
  </si>
  <si>
    <r>
      <t xml:space="preserve">Doplačilo za izvedbvo vrat v panelni oblogi iz plošč </t>
    </r>
    <r>
      <rPr>
        <sz val="7"/>
        <rFont val="Tahoma"/>
        <family val="2"/>
        <charset val="238"/>
      </rPr>
      <t>kot npr. Fundermax Starfavorit Superfront, dekor 0077FH Graphitgrau, sredica iverica požarni razred B1 (Bs1d0) deb. 13 mm, izdelava vrat v sklopu stenske panelne obloge oz. omare oblika delitev in dimenzije skladno z načrti (glej Sheme ometov in oblog). Vrata s skritmi podboji iz iverica B1 plošč na notranji strani panelov. Vrata opremljena s skritimi panti (3 - 4 kom). Vratno krilo poravnano na zunanji strani z oblogo, leseno, HPL obojestransko obdelano v lesnem dekorju. Krilo v enaki obdelavi kot stenska obloga. Stik med vrati in oblogo s senčno fugo 3-4 mm. Opremljeno s sistemom na push (odpiranje na potisk), brez kljuke, vrata opremljena z magnetno ključavnico, komplet z vsem potrebnim okovjem, izrezi, nasadili, komplet z vsem potrebnim materialom in delom;</t>
    </r>
  </si>
  <si>
    <t>vrata za dostop do požarne centrale, omarice za razvod talnega gretaja in omare v oblogi - dvokrilna, dim. 100 x 165 cm</t>
  </si>
  <si>
    <t>vrata za dostop do omare v oblogi - enokrilna, dim. 58,2 x 165 cm, komplet s cilindrično ključavnico</t>
  </si>
  <si>
    <t>vrata za dostop do omare v oblogi pod oknom - dvokrilna, dim. 140 x 165 cm</t>
  </si>
  <si>
    <t>vrata za dostop do gasilnikov - enokrilna, dim. 57,7 x 165 cm</t>
  </si>
  <si>
    <t>vrata za dostop do okna - dvokrilna, dim. 140 x 105 cm, komplet z izdelavo perforacije obloge, luknje fi 80 in fi 50 mm po shemi in načrtih</t>
  </si>
  <si>
    <t>SKUPAJ VREDNOST 5. MIZARSKA DELA</t>
  </si>
  <si>
    <t>KERAMIČARSKA DELA</t>
  </si>
  <si>
    <t>SKUPAJ VREDNOST 6. KERAMIČARSKA DELA</t>
  </si>
  <si>
    <t>Vgradijo se samo proizvodi, katere je predhodno s podpisom potrdil projektant.</t>
  </si>
  <si>
    <t>Barva, tip, velikost in način polaganja po izboru projektanta.</t>
  </si>
  <si>
    <t>Izvajalec keramičarskih del mora dati na vpogled vzorce keramičnih ploščic, bordur in zaključnih profilov predvidenih za polaganje.</t>
  </si>
  <si>
    <t>Oblaganje se lahko prične po pisni potrditvi vzorcev s strani projektanta.</t>
  </si>
  <si>
    <t>Način polaganja določi projektant z vpisom v gradbeni dnevnik ali polagalnim načrtom.</t>
  </si>
  <si>
    <t xml:space="preserve">Keramične ploščice se polagajo z lepljenjem na že pripravljeno površino. </t>
  </si>
  <si>
    <t>Čiščenje prostorov in izdelkov po opravljenem delu in zaščita do predaje naročniku.</t>
  </si>
  <si>
    <t xml:space="preserve">Izvajalec keramičarskih del mora pred pričetkom dela pregledati vse površine, ki bodo oblagane in opozoriti grad. vodstvo oziroma nadzor na eventuelne pomanjkljivosti, ki bi utegnile kvarno vplivati na na brezhibno polaganje keramike. Kasnejše izgovori o pomanjkljivih površinah bodo smatrani za brezpredmetne. </t>
  </si>
  <si>
    <t>Izvajalec keramičarskih del s svojim delom ne sme poškodovati ali onesnažiti drugih izdelkov, po potrebi mora te usrezno zaščititi.</t>
  </si>
  <si>
    <t>Po izvršenem delu mora izvajalec keramičarskih del odstraniti ves preostali material in odpadke ter očistiti prostore, ki so bili zaradi njegovih del onesnaženi.</t>
  </si>
  <si>
    <t>kitanje stikov talne in stenske oz. nizkostenske keramike</t>
  </si>
  <si>
    <t>kontrola in čiščenje podlag</t>
  </si>
  <si>
    <t>nanos emulzije na mavčnokartonske stene, kitanje vogalov pri mavčnokartonskih stenah, kitanje dilatacij</t>
  </si>
  <si>
    <r>
      <t>Nabava, dobava in polaganje stenske keramike</t>
    </r>
    <r>
      <rPr>
        <sz val="7"/>
        <rFont val="Tahoma"/>
        <family val="2"/>
        <charset val="238"/>
      </rPr>
      <t>, deb. 10mm v sanitarijah: horizontalno polaganje keramike do stropa. Keramika  1. kvalitete, velikosti 120x30, obdelava površine silky, tip FMG seria TRAX barva WHITE . Keramika položena horizontalno na predhodno pripravljeno podlago  v lepilo Keraflex. Fuge širine do 2mm iz polimerno modificirane hitro vezoče fugirne mase Ultracolor plus v barvi po izboru arhitekta. Izvajalec priskrbi vzorce ploščic in fugirnih mas v potrditev arhitektu!</t>
    </r>
  </si>
  <si>
    <t>KAMNOSEŠKA DELA</t>
  </si>
  <si>
    <t>SKUPAJ VREDNOST 7. KAMNOSEŠKA DELA</t>
  </si>
  <si>
    <t>Izvajalec kamnoseških del mora dati na vpogled vzorce keramičnih ploščic, bordur in zaključnih profilov predvidenih za polaganje.</t>
  </si>
  <si>
    <t xml:space="preserve">Izvajalec kamnoseških del mora pred pričetkom dela pregledati vse površine, ki bodo oblagane in opozoriti grad. vodstvo oziroma nadzor na eventuelne pomanjkljivosti, ki bi utegnile kvarno vplivati na na brezhibno polaganje keramike. Kasnejše izgovori o pomanjkljivih površinah bodo smatrani za brezpredmetne. </t>
  </si>
  <si>
    <t>Izvajalec kamnoseških del s svojim delom ne sme poškodovati ali onesnažiti drugih izdelkov, po potrebi mora te usrezno zaščititi.</t>
  </si>
  <si>
    <t>Po izvršenem delu mora izvajalec kamnoseških del odstraniti ves preostali material in odpadke ter očistiti prostore, ki so bili zaradi njegovih del onesnaženi.</t>
  </si>
  <si>
    <t>kitanje stikov polic in oken</t>
  </si>
  <si>
    <r>
      <t>Izdelava tlaka iz litega teraca</t>
    </r>
    <r>
      <rPr>
        <sz val="7"/>
        <rFont val="Tahoma"/>
        <family val="2"/>
        <charset val="238"/>
      </rPr>
      <t xml:space="preserve"> (izdelava vzorca 50 x 50 cm s potrditvijo projektanta) debeline ca 3 cm, vključno s pripravo podlage, komplet z izdelavo vseh dilatacij (glej načrt - tloris tlaka), obdelava površine - brušenje, poliranje in zaščitni premaz, vključena dobava materiala, transport ter vsa pomožna dela, obračun po m2; (avla in rampa)</t>
    </r>
  </si>
  <si>
    <r>
      <t>Izdelava, dobava in vzidava notranjih teraco okenskih polic</t>
    </r>
    <r>
      <rPr>
        <sz val="7"/>
        <rFont val="Tahoma"/>
        <family val="2"/>
        <charset val="238"/>
      </rPr>
      <t xml:space="preserve"> pri oknih v viteški dvorani, dolžina police notranja stran cca 140 cm, dolžina pri oknu cca 120 cm, deb. ca 5 cm in širine do 70 cm (prilagajanje oblik polic dejanskemu stanju - neraven zid in različne okenske odprtine), z izdelavo podlage za montažo police, obdelava police - grobo brušenje, impregnacija, fino poliranje in vsa pomožna dela (videz in receptura poenotena z ostalim teraco tlakom), komplet z vsem potrebnim materialom in delom, ter kitanjem police ob oknu, vse mere izmeriti na licu mesta! Obračun po komadu;</t>
    </r>
  </si>
  <si>
    <t>SLIKOPLESKARSKA DELA</t>
  </si>
  <si>
    <t>SKUPAJ VREDNOST 8. SKLIKOPLESKARSKA DELA</t>
  </si>
  <si>
    <t>Na željo investitorja in projektanta mora izvajalec del dati na vpogled vzorce in po izbranih vzorcih naročiti material in izvesti slikopleskarska dela. Barva se mora dobro sprijemati s podlago površina izvedenega premaza mora biti enakomerne strukture.</t>
  </si>
  <si>
    <t>Površina izvedenega premaza mora biti enakomerne strukture.</t>
  </si>
  <si>
    <t>Nanaša se na podlago pripravljeno po navodilu proizvajalca barve.</t>
  </si>
  <si>
    <t>Ton barve za vsa slikopleskarska dela je po izbiri projektanta.</t>
  </si>
  <si>
    <t xml:space="preserve">Izvajalec slikarskih del mora strogo paziti na to, da s svojim delom ne poškoduje ali onesnaži izdelkov drugih izvajalcev, po potrebi mora le-te ustrezno zaščititi. Izlivanje barv, beleža in drugega slikarskega materiala v vodovodne ali straniščne školjke ni dovoljeno, za škodo odgovarja izvajalec slikarskih del, prav tako odgovarja za škodo, ki bi nastala zaradi nepazljivosti ali malomarnega dela. </t>
  </si>
  <si>
    <t>Po izvršenem delu mora izvajalec slikopleskarskih del odstraniti ves preostali material in odpadke ter očistiti prostore, ki so bili zaradi njegovih del onesnaženi.</t>
  </si>
  <si>
    <t xml:space="preserve">Izvajalec slikarskih del mora pred pričetkom dela  pregledati vse površine, ki bodo slikane in opozoriti izvajalca gradbenih del, da se odstranijo eventuelne pomanjkljivosti, ki jih je opazil in katere bi utegnile kvarno vplivati na brezhibno izvršitev in kvaliteto slikarskih del. </t>
  </si>
  <si>
    <t>Vse slikane površine morajo biti enakomerno pobarvane, brez temnih ali svetlih lis, madežev in podobnih pomanjkljivosti.</t>
  </si>
  <si>
    <t>vsa potrebna čiščenja podlog</t>
  </si>
  <si>
    <t>vsa potrebna izravnava in priprava sten in stropov za slikanje</t>
  </si>
  <si>
    <t>vsi osnovni in končni premazi z vsemi medfazami</t>
  </si>
  <si>
    <r>
      <t>Slikanje kamnitih notranjih sten (oplesk - tip 03) s paropropustno BIO apneno barvo</t>
    </r>
    <r>
      <rPr>
        <sz val="7"/>
        <rFont val="Tahoma"/>
        <family val="2"/>
        <charset val="238"/>
      </rPr>
      <t xml:space="preserve"> po evropskih normativih za kulturno zgodovinske zgradbe kot npr. Bio apnena barva LEUMIN (vidna struktura kamnite stene), barve se ne sme redčiti z vodo, komplet z vsemi potrebnimi deli in prenosi, obračun po m2; </t>
    </r>
  </si>
  <si>
    <r>
      <t>Slikanje sten na sušilne omete s paropropustno BIO apneno barvo</t>
    </r>
    <r>
      <rPr>
        <sz val="7"/>
        <rFont val="Tahoma"/>
        <family val="2"/>
        <charset val="238"/>
      </rPr>
      <t xml:space="preserve"> po evropskih normativih za kulturno zgodovinske zgradbe kot npr. Bio apnena barva LEUMIN, barve se ne sme redčiti z vodo, komplet z vsemi potrebnimi deli in prenosi, obračun po m2; </t>
    </r>
  </si>
  <si>
    <r>
      <t>Slikanje sten in stropov na mavčnokartonske površine</t>
    </r>
    <r>
      <rPr>
        <sz val="7"/>
        <rFont val="Tahoma"/>
        <family val="2"/>
        <charset val="238"/>
      </rPr>
      <t>, impregnacija in 2x oplesk površin z zidno disperzijsko barvo v niansah po izboru projektanta. Površina mora biti ravna, gladka in enakomerno pobarvana. Kitanje se izdela z disperzijsko izravnalno maso s predhodno izdelavo osnovnega premaza, obračun po m2;</t>
    </r>
  </si>
  <si>
    <t>REKAPITULACIJA II. OBRTNIŠKA DELA</t>
  </si>
  <si>
    <t>SKUPAJ VREDNOST II. OBRTNIŠKA DELA</t>
  </si>
  <si>
    <t>REKAPITULACIJA A. GRADBENO OBRTNIŠKA DELA - pritličje</t>
  </si>
  <si>
    <t>SKUPAJ VREDNOST A. GRADBENO OBRTNIŠKA DELA - pritličje</t>
  </si>
  <si>
    <t>GRADBENO OBRTNIŠKA DELA - mansarda</t>
  </si>
  <si>
    <t>SPLOŠNE OPOMBE K POPISU DEL</t>
  </si>
  <si>
    <r>
      <rPr>
        <b/>
        <sz val="7"/>
        <rFont val="Tahoma"/>
        <family val="2"/>
        <charset val="238"/>
      </rPr>
      <t>Izsekavanje utorov v kamniti zid in odbijanje dela kamnitega zidu</t>
    </r>
    <r>
      <rPr>
        <sz val="7"/>
        <rFont val="Tahoma"/>
        <family val="2"/>
        <charset val="238"/>
      </rPr>
      <t xml:space="preserve"> za nova ležišča in montažo kovinskih nosilnih elementov (H profili) po dploščo, s prenosi in vsemi pomožnimi deli na objektu, obračun po m3;</t>
    </r>
  </si>
  <si>
    <r>
      <t>Rezanje kamnitih sten ob vhodi za montažo kamnite erte in razširitve vratne odprtine,</t>
    </r>
    <r>
      <rPr>
        <sz val="7"/>
        <rFont val="Tahoma"/>
        <family val="2"/>
        <charset val="238"/>
      </rPr>
      <t xml:space="preserve"> globine do 20 cm z diamantno žago, zaradi preprečitve poškodb preostale konstrukcije in ometa, obračun po tekočem metru;</t>
    </r>
  </si>
  <si>
    <r>
      <rPr>
        <b/>
        <sz val="7"/>
        <rFont val="Tahoma"/>
        <family val="2"/>
        <charset val="238"/>
      </rPr>
      <t xml:space="preserve">Razširitve odprtin za vrata v obstoječem kamnitem zidu </t>
    </r>
    <r>
      <rPr>
        <sz val="7"/>
        <rFont val="Tahoma"/>
        <family val="2"/>
        <charset val="238"/>
      </rPr>
      <t>deb. do 50 cm, komplet z napravo ležišč za novo preklado ter vsa pomožna dela, vključno z potrebnim podpiranjem, z odvozom ruševin na začasno deponijo gradbenega materiala na gradbišču, obračun po m3;</t>
    </r>
  </si>
  <si>
    <r>
      <t>Rezanje betonskega tlaka ob objektu</t>
    </r>
    <r>
      <rPr>
        <sz val="7"/>
        <rFont val="Tahoma"/>
        <family val="2"/>
        <charset val="238"/>
      </rPr>
      <t xml:space="preserve"> (za priklop kanalizacijske rešetke na meteorno kanalizacijo) s talno diamantno žago, debelina do 10 cm, obračun po tekočem metru;</t>
    </r>
  </si>
  <si>
    <r>
      <t>Odstranjevanje betonskega tlaka ob objektu</t>
    </r>
    <r>
      <rPr>
        <sz val="7"/>
        <rFont val="Tahoma"/>
        <family val="2"/>
        <charset val="238"/>
      </rPr>
      <t xml:space="preserve"> (za priklop kanalizacijske rešetke na meteorno kanalizacijo), vključno z nakladanjem in odvoz v javno deponijo, vključno s plačilom ustrezne pristojbine, obračun po m2;</t>
    </r>
  </si>
  <si>
    <r>
      <t>Izdelava preboja v AB plošči nad dvigalnim jaškom dim 40 x 40 cm</t>
    </r>
    <r>
      <rPr>
        <sz val="7"/>
        <rFont val="Tahoma"/>
        <family val="2"/>
        <charset val="238"/>
      </rPr>
      <t xml:space="preserve"> (viš ca 15 cm), rezanje z diamantno žago, z odstranjevanjem ruševin, nakladanjem in odvozom na stalno deponijo, vključno s plačilom ustrezne pristojbine, vse komplet;</t>
    </r>
  </si>
  <si>
    <t>preboj do fi 110 mm (za zalivanje ležišč novih kovinskih nosilnih elementov (H profili) pod ploščo</t>
  </si>
  <si>
    <t>preboj do fi 125 mm</t>
  </si>
  <si>
    <r>
      <t>Zarezovanje in dolbljenje reg za razvod raznih podometnih inštalacij</t>
    </r>
    <r>
      <rPr>
        <sz val="7"/>
        <rFont val="Tahoma"/>
        <family val="2"/>
        <charset val="238"/>
      </rPr>
      <t xml:space="preserve"> manjšega preseka v kamnitih stenah se obračuna po dejansko opravljenem času;</t>
    </r>
  </si>
  <si>
    <t>Dela na objektu - talna plopšča strojnih inštalacij</t>
  </si>
  <si>
    <r>
      <t>Fino planiranje in utrjevanje</t>
    </r>
    <r>
      <rPr>
        <sz val="7"/>
        <rFont val="Tahoma"/>
        <family val="2"/>
        <charset val="238"/>
      </rPr>
      <t xml:space="preserve"> pod talno ploščo na +-1 cm, pomožna dela, prenosi, obračun po m2;</t>
    </r>
  </si>
  <si>
    <r>
      <t>Dobava in vgrajevanje betona - podložni beton pod stopnicami in temeljem zidu pri stopnicah</t>
    </r>
    <r>
      <rPr>
        <sz val="7"/>
        <rFont val="Tahoma"/>
        <family val="2"/>
        <charset val="238"/>
      </rPr>
      <t>, beton C8/10, debeline do 10 cm, površina gladko zaribana, obračun po m3;</t>
    </r>
  </si>
  <si>
    <r>
      <t>Dobava in vgrajevanje betona - AB stopnice, temelj in zid</t>
    </r>
    <r>
      <rPr>
        <sz val="7"/>
        <rFont val="Tahoma"/>
        <family val="2"/>
        <charset val="238"/>
      </rPr>
      <t xml:space="preserve"> (evakuacijski izhod), beton C30/37, prerez od 0,12 do 0,20 m3/m1-m2, komplet z zagladitvijo, obračun po m3;</t>
    </r>
  </si>
  <si>
    <r>
      <t xml:space="preserve">Dobava in vgrajevanje betona - AB sovprežna plošča </t>
    </r>
    <r>
      <rPr>
        <sz val="7"/>
        <rFont val="Tahoma"/>
        <family val="2"/>
        <charset val="238"/>
      </rPr>
      <t>deb. 6 cm, beton C30/37, prerez do 0,12 m3/m1-m2, komplet z zagladitvijo, obračun po m3;</t>
    </r>
  </si>
  <si>
    <r>
      <t>Dobava in vgrajevanje betona - AB plošča mostovža</t>
    </r>
    <r>
      <rPr>
        <sz val="7"/>
        <rFont val="Tahoma"/>
        <family val="2"/>
        <charset val="238"/>
      </rPr>
      <t>, beton C30/37, prerez od 0,12 do 0,20 m3/m1-m2, komplet z zagladitvijo, obračun po m3;</t>
    </r>
  </si>
  <si>
    <r>
      <t>Dobava in vgrajevanje betona - AB preklada</t>
    </r>
    <r>
      <rPr>
        <sz val="7"/>
        <rFont val="Tahoma"/>
        <family val="2"/>
        <charset val="238"/>
      </rPr>
      <t>, beton C30/37, prerez do 0,12 m3/m1-m2, komplet z zagladitvijo, obračun po m3;</t>
    </r>
  </si>
  <si>
    <r>
      <rPr>
        <b/>
        <sz val="7"/>
        <rFont val="Tahoma"/>
        <family val="2"/>
        <charset val="238"/>
      </rPr>
      <t xml:space="preserve">Krpanje in zalivanje ležišč novih kovinskih nosilnih elementov (H profili) pod ploščo, </t>
    </r>
    <r>
      <rPr>
        <sz val="7"/>
        <rFont val="Tahoma"/>
        <family val="2"/>
        <charset val="238"/>
      </rPr>
      <t>zalivanje z ekspanzijskim betonom, komplet z vsemi potrebnimi deli in materialom ter opaži, vse komplet; (24x ležišče H profila)</t>
    </r>
  </si>
  <si>
    <r>
      <rPr>
        <b/>
        <sz val="7"/>
        <rFont val="Tahoma"/>
        <family val="2"/>
        <charset val="238"/>
      </rPr>
      <t>Krpanje obstoječegha preboja nad dviglom</t>
    </r>
    <r>
      <rPr>
        <sz val="7"/>
        <rFont val="Tahoma"/>
        <family val="2"/>
        <charset val="238"/>
      </rPr>
      <t xml:space="preserve"> dim cca 30 x 30 cm, krpanje AB plošče z ekspanzijskim betonom, komplet z vsemi potrebnimi deli in materialom ter opaži, sidranjem v obst konstukcijo, vse komplet; </t>
    </r>
  </si>
  <si>
    <r>
      <t>Dobava in vgrajevanje betona - krpanje betonskega tlaka ob objektu po izdelavi priklopa kanalizacijske rešetke na meteorno kanalizacijo</t>
    </r>
    <r>
      <rPr>
        <sz val="7"/>
        <rFont val="Tahoma"/>
        <family val="2"/>
        <charset val="238"/>
      </rPr>
      <t>, beton C12/15, debeline do 10 cm, površina gladko zaribana, obračun po m2;</t>
    </r>
  </si>
  <si>
    <r>
      <t>Sidranje novih AB elementov v obstoječo konstrukcijo</t>
    </r>
    <r>
      <rPr>
        <sz val="7"/>
        <rFont val="Tahoma"/>
        <family val="2"/>
        <charset val="238"/>
      </rPr>
      <t>, vrtanje lukenj fi 18 mm, globine cca 30 cm v obstoječe AB konstrukcije in vgraditev sider iz rebraste armature RA fi 12 mm dolžine kot po armaturnem načrtu z lepilom na eposkidni osnovi v odprašene luknje, obračun po komadu; (mostovž)</t>
    </r>
  </si>
  <si>
    <r>
      <t>Sidranje novih AB elementov v obstoječo konstrukcijo</t>
    </r>
    <r>
      <rPr>
        <sz val="7"/>
        <rFont val="Tahoma"/>
        <family val="2"/>
        <charset val="238"/>
      </rPr>
      <t>, vrtanje lukenj fi 20 mm, globine cca 30 cm v obstoječe AB konstrukcije in vgraditev sider iz rebraste armature RA fi 14 mm dolžine kot po armaturnem načrtu z lepilom na eposkidni osnovi v odprašene luknje, obračun po komadu; (mostovž)</t>
    </r>
  </si>
  <si>
    <r>
      <t>Sidranje novih AB elementov v obstoječo konstrukcijo</t>
    </r>
    <r>
      <rPr>
        <sz val="7"/>
        <rFont val="Tahoma"/>
        <family val="2"/>
        <charset val="238"/>
      </rPr>
      <t>, vrtanje lukenj fi 18 mm, globine cca 15 cm v obstoječe AB konstrukcije in vgraditev sider iz rebraste armature RA fi 14 mm dolžine kot po armaturnem načrtu z lepilom na eposkidni osnovi v odprašene luknje, obračun po komadu; (zunanja talna plošča)</t>
    </r>
  </si>
  <si>
    <t>Dodatne opombe za tesarska dela:</t>
  </si>
  <si>
    <r>
      <t>Montaža in demontaža lahkih kovinskih odrov</t>
    </r>
    <r>
      <rPr>
        <sz val="7"/>
        <rFont val="Tahoma"/>
        <family val="2"/>
        <charset val="238"/>
      </rPr>
      <t xml:space="preserve"> za izvajanje vseh del (višine prostorov od 2,0 do 5,0 m), obračun po m2, enkratna površina prostorov. V ceni je zajeti tudi premikanje odrov, sidranje in najemnino. </t>
    </r>
  </si>
  <si>
    <r>
      <t>Montaža in demontaža delovnega cevnega odra v dvigalnem jašku za izvedbo premaza in nove odprtine</t>
    </r>
    <r>
      <rPr>
        <sz val="7"/>
        <rFont val="Tahoma"/>
        <family val="2"/>
        <charset val="238"/>
      </rPr>
      <t>, naprava podstavka, montaža in demontaža ter vsa pomožna dela na gradbišču;</t>
    </r>
  </si>
  <si>
    <r>
      <t>Opaž AB plošče</t>
    </r>
    <r>
      <rPr>
        <sz val="7"/>
        <rFont val="Tahoma"/>
        <family val="2"/>
        <charset val="238"/>
      </rPr>
      <t>, komplet s podpiranjem do 3,0 m in vsemi potrebnimi deli, obračun po kvadratnem metru;</t>
    </r>
  </si>
  <si>
    <r>
      <t>Čelni opaž plošče mostovža in  talne plošče ob prezračevalnem jašku ob objektu</t>
    </r>
    <r>
      <rPr>
        <sz val="7"/>
        <rFont val="Tahoma"/>
        <family val="2"/>
        <charset val="238"/>
      </rPr>
      <t>, višine do 20 cm, komplet s podpiranjem in vsemi potrebnimi deli, obračun po tekočem metru;</t>
    </r>
  </si>
  <si>
    <r>
      <t xml:space="preserve">Izgubljeni čelni opaž plošče </t>
    </r>
    <r>
      <rPr>
        <sz val="7"/>
        <rFont val="Tahoma"/>
        <family val="2"/>
        <charset val="238"/>
      </rPr>
      <t>(čelni opaž ob sovprežni plošči - hkrati se zapira odprtina pod OSB oblogo sovprežne plošče), višine do 12 cm, komplet s podpiranjem in vsemi potrebnimi deli, obračun po tekočem metru;</t>
    </r>
  </si>
  <si>
    <r>
      <t xml:space="preserve">Opaž preklade, </t>
    </r>
    <r>
      <rPr>
        <sz val="7"/>
        <rFont val="Tahoma"/>
        <family val="2"/>
        <charset val="238"/>
      </rPr>
      <t>skupaj s podpiranjem opaža do 2,5 m, obračun po m2;</t>
    </r>
  </si>
  <si>
    <r>
      <t>Dvostranski opaž betonskega temelja in sten pri evakuacijskem izhodu,</t>
    </r>
    <r>
      <rPr>
        <sz val="7"/>
        <rFont val="Tahoma"/>
        <family val="2"/>
        <charset val="238"/>
      </rPr>
      <t xml:space="preserve"> višine do 1 m, komplet s podpiranjem in vsemi potrebnimi deli, obračun n po m2;</t>
    </r>
  </si>
  <si>
    <r>
      <t xml:space="preserve">Opaž stopnic evakuacijskega izhoda </t>
    </r>
    <r>
      <rPr>
        <sz val="7"/>
        <rFont val="Tahoma"/>
        <family val="2"/>
        <charset val="238"/>
      </rPr>
      <t>- opaž čel nastopnih ploskev stopnic, skupaj s podpiranjem opaža, obračun po m2;</t>
    </r>
  </si>
  <si>
    <r>
      <rPr>
        <b/>
        <sz val="7"/>
        <rFont val="Tahoma"/>
        <family val="2"/>
        <charset val="238"/>
      </rPr>
      <t xml:space="preserve">Kompletna izdelava lesene podkonstrukcije poda </t>
    </r>
    <r>
      <rPr>
        <sz val="7"/>
        <rFont val="Tahoma"/>
        <family val="2"/>
        <charset val="238"/>
      </rPr>
      <t>na sovprežni AB plošči, višina podesta cca 35 cm, konstrukcija iz lesenih tramičev, kot po načrtu, poraba lesa do 0,04 m3/m2, komplet s sidranjem, prenosi in vsa pomožna dela, lesena konstrukcija zaščitena z insekticidnim premazom, obračun po m2 tlorisa;</t>
    </r>
  </si>
  <si>
    <r>
      <t xml:space="preserve">Dobava in montaža obloge lesene podkonstrukcije poda </t>
    </r>
    <r>
      <rPr>
        <sz val="7"/>
        <rFont val="Tahoma"/>
        <family val="2"/>
        <charset val="238"/>
      </rPr>
      <t>z OSB ploščo deb. 2,0 cm, komplet z izdelavo in obdelavo čela podesta, ves potrebni material in delo, obračun po m2;</t>
    </r>
  </si>
  <si>
    <r>
      <t xml:space="preserve">Dobava in montaža obloge kovinske konstrukcije rampe in stopnic pri mostovžu </t>
    </r>
    <r>
      <rPr>
        <sz val="7"/>
        <rFont val="Tahoma"/>
        <family val="2"/>
        <charset val="238"/>
      </rPr>
      <t>z OSB ploščo deb. 2,2 cm, komplet z izdelavo in obdelavo čel stopnic in rampe, ves potrebni material in delo, obračun po m2;</t>
    </r>
  </si>
  <si>
    <r>
      <rPr>
        <b/>
        <sz val="7"/>
        <rFont val="Tahoma"/>
        <family val="2"/>
        <charset val="238"/>
      </rPr>
      <t xml:space="preserve">Odkrivanje strehe in izvedba preboja strehe za nov preboj oddušnika </t>
    </r>
    <r>
      <rPr>
        <sz val="7"/>
        <rFont val="Tahoma"/>
        <family val="2"/>
        <charset val="238"/>
      </rPr>
      <t>(opečna kritina, letve, tyvek, opaž), dobava in montaža zaključka oddušnika iz pocinkane in barvane pločevine fi 150 mm, komplet z obrobo ter ponovno pokrivanje po montaži, krpanje opaža, tyvek folije, dvojno letvanje preboja strehe in pokrivanje z obstoječimi strešniki, komplet z vsem pritrdilnim in spojnim materialom, vodonepropustno izvedbo, obračun po komadu;</t>
    </r>
  </si>
  <si>
    <r>
      <rPr>
        <b/>
        <sz val="7"/>
        <rFont val="Tahoma"/>
        <family val="2"/>
        <charset val="238"/>
      </rPr>
      <t xml:space="preserve">Odkrivanje strehe in izvedba preboja strehe za nov preboj oddušnika </t>
    </r>
    <r>
      <rPr>
        <sz val="7"/>
        <rFont val="Tahoma"/>
        <family val="2"/>
        <charset val="238"/>
      </rPr>
      <t>(opečna kritina, letve, tyvek, opaž), dobava in montaža zaključka oddušnika iz pocinkane in barvane pločevine fi 250 mm, komplet z obrobo ter ponovno pokrivanje po montaži, krpanje opaža, tyvek folije, dvojno letvanje preboja strehe in pokrivanje z obstoječimi strešniki, komplet z vsem pritrdilnim in spojnim materialom, vodonepropustno izvedbo, obračun po komadu;</t>
    </r>
  </si>
  <si>
    <r>
      <rPr>
        <b/>
        <sz val="7"/>
        <rFont val="Tahoma"/>
        <family val="2"/>
        <charset val="238"/>
      </rPr>
      <t xml:space="preserve">Odkrivanje streh in izvedba preboja strehe za odvod dima iz dvigalnega jaška </t>
    </r>
    <r>
      <rPr>
        <sz val="7"/>
        <rFont val="Tahoma"/>
        <family val="2"/>
        <charset val="238"/>
      </rPr>
      <t>(opečna kritina, letve, tyvek, opaž), dobava in montaža zaključka kanala dim 45 x 45 cm iz pocinkane in barvane pločevine, komplet s kapo, komplet z obrobo ter ponovno pokrivanje po montaži, krpanje opaža, tyvek folije, dvojno letvanje preboja strehe in pokrivanje z obstoječimi strešniki, komplet z vsem pritrdilnim in spojnim materialom, vodonepropustno izvedbo, obračun po komadu;</t>
    </r>
  </si>
  <si>
    <r>
      <rPr>
        <b/>
        <sz val="7"/>
        <rFont val="Tahoma"/>
        <family val="2"/>
        <charset val="238"/>
      </rPr>
      <t xml:space="preserve">Odkrivanje streh in izvedba preboja strehe za novo strešno okno dim. 135 x 100 cm </t>
    </r>
    <r>
      <rPr>
        <sz val="7"/>
        <rFont val="Tahoma"/>
        <family val="2"/>
        <charset val="238"/>
      </rPr>
      <t>(opečna kritina, letve, tyvek, opaž), komplet z dobavo in montažo lesenih menjalnikov, podpiranje strešne konstrukcije, odrez špirovca in izvedba celotnega okvirja iz mejalnikov dim. kot po načrtu, z vsem potrebnim pritrdilnim materialom ter ponovno pokrivanje po montaži, krpanje opaža, tyvek folije, dvojno letvanje preboja strehe in pokrivanje z obstoječimi strešniki, komplet z vsem pritrdilnim in spojnim materialom, vodonepropustno izvedbo, obračun po komadu;</t>
    </r>
  </si>
  <si>
    <r>
      <t>Dobava in polaganje toplotne izolacije</t>
    </r>
    <r>
      <rPr>
        <sz val="7"/>
        <rFont val="Tahoma"/>
        <family val="2"/>
        <charset val="238"/>
      </rPr>
      <t xml:space="preserve"> iz mineralne volne deb. 16 cm na strešine mansarde, komplet s profili za montažo in pritrjevanje izolacije, s prenosi in s pomožnimi deli na objektu, obračun po m2;</t>
    </r>
  </si>
  <si>
    <r>
      <t>Dobava in polaganje toplotne izolacije</t>
    </r>
    <r>
      <rPr>
        <sz val="7"/>
        <rFont val="Tahoma"/>
        <family val="2"/>
        <charset val="238"/>
      </rPr>
      <t xml:space="preserve"> iz mineralne volne deb. 20 cm na strešine mansarde, komplet s profili za montažo in pritrjevanje izolacije, s prenosi in s pomožnimi deli na objektu, obračun po m2;</t>
    </r>
  </si>
  <si>
    <r>
      <t>Dobava in polaganje parne zapore mansarde</t>
    </r>
    <r>
      <rPr>
        <sz val="7"/>
        <rFont val="Tahoma"/>
        <family val="2"/>
        <charset val="238"/>
      </rPr>
      <t>, s prenosi in s pomožnimi deli na objektu, obračun po kvadratnem metru;</t>
    </r>
  </si>
  <si>
    <r>
      <rPr>
        <b/>
        <sz val="7"/>
        <rFont val="Tahoma"/>
        <family val="2"/>
        <charset val="238"/>
      </rPr>
      <t>Komplet dobava in izdelava stropa pod mostovžem,</t>
    </r>
    <r>
      <rPr>
        <sz val="7"/>
        <rFont val="Tahoma"/>
        <family val="2"/>
        <charset val="238"/>
      </rPr>
      <t xml:space="preserve"> obijanje stropa z deskami deb. 20 mm iz smrekovega lesa, enostransko skobljan, finalno opleskan v barvi po izboru projektanta, komplet z izdelavo podkonstrukcije iz letev 5 x 3 cm, vmes toplotna izolacija iz xps plošč debeline 3 cm, komplet z vsem pritrdilnim materialom, obračun po kvadratnem metru;</t>
    </r>
  </si>
  <si>
    <r>
      <t xml:space="preserve">Dobava in montaža skoblanih stropnikov pod strop mostovža, </t>
    </r>
    <r>
      <rPr>
        <sz val="7"/>
        <rFont val="Tahoma"/>
        <family val="2"/>
        <charset val="238"/>
      </rPr>
      <t>stropniki dimenzij 10 x 12 cm, dolžine cca 180 cm iz smrekovega lesa, zaščiteni z protiinsekticidnimi premazi za les, skobljani in finalno opleskani v barvi po izboru projektanta, komplet z dobavo kovinskih vročecinkanih pritrdilnih profilov (2 profila na stropnik), barvani v barvi kot stropniki, komplet z vsem potrebnim pritrdilnim materialom;</t>
    </r>
  </si>
  <si>
    <t>Dodatne opombe za zidraska dela:</t>
  </si>
  <si>
    <r>
      <t>Dobava in polaganje trde toplotne izolacije</t>
    </r>
    <r>
      <rPr>
        <sz val="7"/>
        <rFont val="Tahoma"/>
        <family val="2"/>
        <charset val="238"/>
      </rPr>
      <t xml:space="preserve"> na talne površine, trda toplotna izolacija - eps deb. 6 cm in 1x PE folija, obračun po kvadratnem metru;</t>
    </r>
  </si>
  <si>
    <r>
      <t>Dobava in polaganje trde toplotne izolacije</t>
    </r>
    <r>
      <rPr>
        <sz val="7"/>
        <rFont val="Tahoma"/>
        <family val="2"/>
        <charset val="238"/>
      </rPr>
      <t xml:space="preserve"> na talne površine, trda toplotna izolacija - eps deb. 5 cm in 1x PE folija, obračun po kvadratnem metru; (mostovž)</t>
    </r>
  </si>
  <si>
    <r>
      <t>Dobava in polaganje toplotne izolacije</t>
    </r>
    <r>
      <rPr>
        <sz val="7"/>
        <rFont val="Tahoma"/>
        <family val="2"/>
        <charset val="238"/>
      </rPr>
      <t xml:space="preserve"> na talne površine, toplotna izolacija - mineralna volna deb. 5 cm in 1x PE folija, obračun po kvadratnem metru; (na sovprežni plošči)</t>
    </r>
  </si>
  <si>
    <r>
      <t>Izvedba cem. estriha</t>
    </r>
    <r>
      <rPr>
        <sz val="7"/>
        <rFont val="Tahoma"/>
        <family val="2"/>
        <charset val="238"/>
      </rPr>
      <t xml:space="preserve"> debeline 5 cm v vseh potrebnih naklonih (wcji), zaribane površine, estrih armiran s pvc oz. jeklenimi vlakni, predhodno čiščenje podlage, prenosi in vsa pomožna dela, obračun po m2;</t>
    </r>
  </si>
  <si>
    <r>
      <t>Izvedba cem. estriha</t>
    </r>
    <r>
      <rPr>
        <sz val="7"/>
        <rFont val="Tahoma"/>
        <family val="2"/>
        <charset val="238"/>
      </rPr>
      <t xml:space="preserve"> debeline 6 cm v vseh potrebnih naklonih (wcji), zaribane površine, estrih armiran s pvc oz. jeklenimi vlakni, predhodno čiščenje podlage, prenosi in vsa pomožna dela, obračun po m2;</t>
    </r>
  </si>
  <si>
    <r>
      <t>Izvedba cem. estriha</t>
    </r>
    <r>
      <rPr>
        <sz val="7"/>
        <rFont val="Tahoma"/>
        <family val="2"/>
        <charset val="238"/>
      </rPr>
      <t xml:space="preserve"> debeline 5 cm na rampi in stopnicah pri mostovžu, zaribane površine, estrih armiran s pvc oz. jeklenimi vlakni, predhodno čiščenje podlage in polaganje 1x PE folije, prenosi in vsa pomožna dela, obračun po m2;</t>
    </r>
  </si>
  <si>
    <r>
      <t xml:space="preserve">Izvedba nadvišanja obstoječih AB stopnic </t>
    </r>
    <r>
      <rPr>
        <sz val="7"/>
        <rFont val="Tahoma"/>
        <family val="2"/>
        <charset val="238"/>
      </rPr>
      <t>s cementnim betonom različnih višin, dimenzija stopnice cca 30 x 125 cm, predhodno čiščenje podlage, premaz površine z elastosilom, čelni opaž, komplet s podpiranjem, prenosi in vsa pomožna dela, obračun po komadu;</t>
    </r>
  </si>
  <si>
    <r>
      <t xml:space="preserve">Izvedba nadvišanja obstoječega podesta AB stopnic </t>
    </r>
    <r>
      <rPr>
        <sz val="7"/>
        <rFont val="Tahoma"/>
        <family val="2"/>
        <charset val="238"/>
      </rPr>
      <t>s cementnim betonom višine cca 4,5 cm, predhodno čiščenje podlage, premaz površine z elastosilom, čelni opaž, komplet s podpiranjem, prenosi in vsa pomožna dela, obračun po m2;</t>
    </r>
  </si>
  <si>
    <r>
      <t xml:space="preserve">Dobava in izdelava grobega in finega ometa (tip 01) </t>
    </r>
    <r>
      <rPr>
        <sz val="7"/>
        <rFont val="Tahoma"/>
        <family val="2"/>
        <charset val="238"/>
      </rPr>
      <t>betonskih sten in ostalih betonskih elementov, v podaljšani cementni malti, kompletno s predhodnim cementnim obrizgom, naprava malte, prenosi ter vsa pomožna dela na objektu, obračun po m2;</t>
    </r>
  </si>
  <si>
    <r>
      <rPr>
        <b/>
        <sz val="7"/>
        <rFont val="Tahoma"/>
        <family val="2"/>
        <charset val="238"/>
      </rPr>
      <t>Dobava in izvedba tehnološkega postopka dveh sušilnih ometov (tip 02)</t>
    </r>
    <r>
      <rPr>
        <sz val="7"/>
        <rFont val="Tahoma"/>
        <family val="2"/>
        <charset val="238"/>
      </rPr>
      <t xml:space="preserve"> - 1x mineralni silikatni plinoprepustni do 2 cm in 1x BIO KLAN, ZRMK paro prepustni debeline do 2 cm na obstoječe kamnite stene v starem slogu brez izdelav faš (izdelava vzorca 150 x 150 cm s potrditvijo projektanta), na predhodni cementni obrizg ometu prilagojene kvalitete-lastnosti, vključena dobava materiala, transport ter vsa pomožna dela, obračun po m2;</t>
    </r>
  </si>
  <si>
    <r>
      <t>Krpanje grobega in finega fasadnega ometa ob mostovžu (stene in strop) in pri razširitvi izhodnih vrat</t>
    </r>
    <r>
      <rPr>
        <sz val="7"/>
        <rFont val="Tahoma"/>
        <family val="2"/>
        <charset val="238"/>
      </rPr>
      <t xml:space="preserve"> z izdelavo zaključnega ometa enake granulacije kot obstoječi, v podaljšani cementni malti, kompletno s predhodnim cementnim obrizgom, rabitz mrežico, naprava malte, prenosi ter vsa pomožna dela na objektu, obračun po m2;</t>
    </r>
  </si>
  <si>
    <r>
      <t>Kombiniran strojni (80%) in delno ročni (20%) izkop v in ob objektu</t>
    </r>
    <r>
      <rPr>
        <sz val="7"/>
        <rFont val="Tahoma"/>
        <family val="2"/>
        <charset val="238"/>
      </rPr>
      <t xml:space="preserve"> (izkop z malim rovokopačem) za izvedbo kanalizacije v terenu III. kategorije, nakladanje in odvoz na začasno deponijo gradbenega materiala na gradbišču, obračun po m3;</t>
    </r>
  </si>
  <si>
    <r>
      <rPr>
        <b/>
        <sz val="7"/>
        <rFont val="Tahoma"/>
        <family val="2"/>
        <charset val="238"/>
      </rPr>
      <t xml:space="preserve">Kompletna izdelava peskolova </t>
    </r>
    <r>
      <rPr>
        <sz val="7"/>
        <rFont val="Tahoma"/>
        <family val="2"/>
        <charset val="238"/>
      </rPr>
      <t>iz betonskih cevi fi 40 cm, globine do 1,0 m, komplet z dobavo in montažo betonskega pokrova z izvedbo vseh pomožnih del, obdelava jaška, komplet z zasipom ob jašku s tamponskim nasutjem, obračun po komadu;</t>
    </r>
  </si>
  <si>
    <t>cevi fi 110</t>
  </si>
  <si>
    <r>
      <t xml:space="preserve">Dobava in polaganje linijske kanalete </t>
    </r>
    <r>
      <rPr>
        <sz val="7"/>
        <rFont val="Tahoma"/>
        <family val="2"/>
        <charset val="238"/>
      </rPr>
      <t>(kot npr. ACO Euroline) na podložno plast iz betona deb. do 10 cm, komplet z vsemi spojnimi in zaključnimi elementi in rešetko, vse komplet, obračun po m1;</t>
    </r>
  </si>
  <si>
    <t>KROVSKO KLEPARSKA DELA</t>
  </si>
  <si>
    <t>SKUPAJ VREDNOST 1. KROVSKO KLEPARSKA DELA</t>
  </si>
  <si>
    <t>V ceni vseh postavk je zajeti vsa dela, ves osnovni in pritrdilni material, vse prenose, finalno obdelavo po opisih v postavkah, vse za gotove vgrajene elemente. Prav tako vse obrobe in zaključke, razen če so zajeti v posebni postavki. Izvajalec del je dolžan v ceni upoštevati vse delovne odre in mehanizacijo za potrebe montaže. Pripravo delavniške dokumentacije za vgradnjo vseh elementov. Pripravo detajlov s tehničnim opisom. Umestitev detajlov v obstoječe arhitekturne podloge.</t>
  </si>
  <si>
    <t>Pri izvedbi je potrebno upoštevati tudi navodila, pogoje in podatke proizvajalca krovnega materiala, ki je uporabljen pri predmetnem objektu.</t>
  </si>
  <si>
    <t>Izvajalec izolacijskih del mora preučiti z načrtom zahtevane tehnične karakteristike, za predvideno hidro in toplotno izolacijo. Za proizvode, predvidene za vgradnjo, mora izvajalec predložiti tehnične liste (osnove za izjave o skladnosti).</t>
  </si>
  <si>
    <t>Polaganje enega sloja strešne lepenke pod pločevinastimi oblogami na opeki, malti in betonu.</t>
  </si>
  <si>
    <t>Dela izvajati točno po določilih in navodilih dobavitelja kritine z upoštevanjem veljavnih tehničnih predpisov in standardov.</t>
  </si>
  <si>
    <t xml:space="preserve">Dobava materiala in izdelava ravne strehe povezovalneha hodnika, vse komplet v sestavi: </t>
  </si>
  <si>
    <t xml:space="preserve"> - strešna folija iz umetnih snovi, mehansko pritrjena (kot npr. SIKAPLAN 18 G ali enakovredno), trakovi so medsebojno varjeni, vključno z vogalnimi elementi, obdelavo odtokov in prebojev ter vsemi zaključki na zidove in na obstoječo streho avle, komplet s tipskimi zaključnimi letvicami,
- geotekstil,
- toplotna izolacija iz trde mineralne volne deb. 15 cm,
- paropropustna folja,
- stisnjena iverna plošča 2,0 cm (kot npr. vodoodporne osb plošče ali enakovredno),</t>
  </si>
  <si>
    <t>Vključno z vsem pritdilnim, spojnim, podložnim materialom in vsemi vertikalnimi zaključki na zidove s tipskimi zaključnimi letvicami, ter čelnim zaključkom na fasadi, vsemi dodatnimi deli in prenosi.</t>
  </si>
  <si>
    <t>Po navodilih proizvajalca: strešna konstrukcija in vsi detaili v zvezi s streho morajo biti izvedeni po navodilih pooblaščenega izvajalca ravnih streh, ob upoštevanju dežja, burje, sonca, paropropustnosti in pritrjevanja, obračunano po m2 tlorisa ravne strehe;</t>
  </si>
  <si>
    <r>
      <t xml:space="preserve">Dobava in montaža zidne obrobe, </t>
    </r>
    <r>
      <rPr>
        <sz val="7"/>
        <rFont val="Tahoma"/>
        <family val="2"/>
        <charset val="238"/>
      </rPr>
      <t>iz pocinkane in barvane pločevine v barvi po izboru projektanta, razvite širine bo 25 cm in debeline 0,6 mm, pritrjeno v nosilno konstrukcijo, komplet s vsem pritrdilnim in spojnim materialom, vodonepropustno izvedbo in podkonstrukcijo, vse komplet po načrtu, obračun po tekočem metru;</t>
    </r>
  </si>
  <si>
    <r>
      <t xml:space="preserve">Dobava in montaža čelne obrobe, </t>
    </r>
    <r>
      <rPr>
        <sz val="7"/>
        <rFont val="Tahoma"/>
        <family val="2"/>
        <charset val="238"/>
      </rPr>
      <t>iz pocinkane in barvane pločevine v barvi po izboru projektanta, razvite širine bo 45 cm in debeline 0,6 mm, pritrjeno v nosilno konstrukcijo, komplet s vsem pritrdilnim in spojnim materialom, vodonepropustno izvedbo in podkonstrukcijo, vse komplet po načrtu, obračun po tekočem metru;</t>
    </r>
  </si>
  <si>
    <r>
      <t xml:space="preserve">Dobava in montaža obrobe pri žlebu, </t>
    </r>
    <r>
      <rPr>
        <sz val="7"/>
        <rFont val="Tahoma"/>
        <family val="2"/>
        <charset val="238"/>
      </rPr>
      <t>iz pocinkane in barvane pločevine v barvi po izboru projektanta, razvite širine bo 45 cm in debeline 0,6 mm, pritrjeno v nosilno konstrukcijo, komplet s vsem pritrdilnim in spojnim materialom, vodonepropustno izvedbo in podkonstrukcijo, vse komplet po načrtu, obračun po tekočem metru;</t>
    </r>
  </si>
  <si>
    <r>
      <t xml:space="preserve">Dobava in montaža obrobe atike, </t>
    </r>
    <r>
      <rPr>
        <sz val="7"/>
        <rFont val="Tahoma"/>
        <family val="2"/>
        <charset val="238"/>
      </rPr>
      <t>iz pocinkane in barvane pločevine v barvi po izboru projektanta, razvite širine bo 60 cm in debeline 0,6 mm, pritrjeno v nosilno konstrukcijo, komplet s vsem pritrdilnim in spojnim materialom, vodonepropustno izvedbo in podkonstrukcijo, vse komplet po načrtu, obračun po tekočem metru;</t>
    </r>
  </si>
  <si>
    <r>
      <t xml:space="preserve">Dobava in montaža odkapne pločevine pod zasteklitvijo, </t>
    </r>
    <r>
      <rPr>
        <sz val="7"/>
        <rFont val="Tahoma"/>
        <family val="2"/>
        <charset val="238"/>
      </rPr>
      <t>iz pocinkane in barvane pločevine v barvi po izboru projektanta, razvite širine bo 10 cm in debeline 0,6 mm, pritrjeno v nosilno konstrukcijo, komplet s vsem pritrdilnim in spojnim materialom, vodonepropustno izvedbo in podkonstrukcijo, vse komplet po načrtu, obračun po tekočem metru;</t>
    </r>
  </si>
  <si>
    <r>
      <t>Dobava in montaža strešnih odtočnih cevi</t>
    </r>
    <r>
      <rPr>
        <sz val="7"/>
        <rFont val="Tahoma"/>
        <family val="2"/>
        <charset val="238"/>
      </rPr>
      <t xml:space="preserve"> iz bakrene pločevine, razvite širine 33 cm in debeline 0,6 mm, kompletno z zaščitno rešetko, odtočnimi kotlički, koleni, pritrjevanjem cevi v nosilno konstrukcijo, ves pritrdilni in spojni material, vodonepropustno izvedbo in podkonstrukcijo, vse komplet po detajlu, obračun po tekočem metru;</t>
    </r>
  </si>
  <si>
    <t>SKUPAJ VREDNOST 2. KLJUČAVNIČARSKA DELA</t>
  </si>
  <si>
    <r>
      <t>Izdelava, dobava in montaža jeklenih konstrukcij</t>
    </r>
    <r>
      <rPr>
        <sz val="7"/>
        <rFont val="Tahoma"/>
        <family val="2"/>
        <charset val="238"/>
      </rPr>
      <t>, dimenzij in oblik po statičnem računu in detajlih, 1x minizirano, ter finalno pleskano z antikorozijsko barvo po izbiri projektanta, v ceni na enoto zajeti tudi izdelavo delavniške dokumentacije (izdela jo izvajalec kovinske konstrukcije), sidranje jeklene konstrukcije v nosilno konstrukcijo ter izvedbo pregleda jeklene konstrukcije s strani pooblaščenega inštituta oziroma odgovornega statika, z vsemi deli in vsem pritrdilnim materialom, obračun po kilogramu;</t>
    </r>
  </si>
  <si>
    <t>konstrukcija rampe in stopnic do mostovža</t>
  </si>
  <si>
    <t>konstrukcija nad zasteklitvami stopnišča</t>
  </si>
  <si>
    <t>streha nad mostovžem</t>
  </si>
  <si>
    <t xml:space="preserve"> jekleni H profili za oječitev stropa</t>
  </si>
  <si>
    <t>element 4</t>
  </si>
  <si>
    <t xml:space="preserve">element 5 </t>
  </si>
  <si>
    <r>
      <t xml:space="preserve">Dobava in montaža varovalnega stopniščnega držala </t>
    </r>
    <r>
      <rPr>
        <sz val="7"/>
        <rFont val="Tahoma"/>
        <family val="2"/>
        <charset val="238"/>
      </rPr>
      <t>ob rampi pri mostovžu, iz škatlastega profila 50/50/3 mm, 1x minizirana in barvana z barvo za kovine - po navodilu proizvajalca, barva RAL 9010, vsi robovi brušeni in obdelani, vse po detajlu, pritrjeno v nosilno konstrukcijo s kovinskimi držali oz pritrdili (izdelava po detajlu projektanta), vijačen v stene s primernimi pritrdilnimi sredstvi ter vsemi potrebnimi zaključki, obračun po m1;</t>
    </r>
  </si>
  <si>
    <r>
      <rPr>
        <b/>
        <sz val="7"/>
        <rFont val="Tahoma"/>
        <family val="2"/>
        <charset val="238"/>
      </rPr>
      <t>Izdelava, dobava in montaža odbojnika za invalidski voziček na rampi pri mostovžu</t>
    </r>
    <r>
      <rPr>
        <sz val="7"/>
        <rFont val="Tahoma"/>
        <family val="2"/>
        <charset val="238"/>
      </rPr>
      <t>, 1x miniziran in barvan z barvo za kovine - po navodilu proizvajalca, barva RAL 9010, vsi robovi brušeni in obdelani, vse po detajlu, pritrjeno v nosilno konstrukcijo po detajlu projektanta, z vsem pritrdilnim materialom, obračun po m1;</t>
    </r>
  </si>
  <si>
    <r>
      <t>Izdelava, dobava in montaža kovinske rešetke iz Cortena - predfasada za senčenje zasteklitve mostovža</t>
    </r>
    <r>
      <rPr>
        <sz val="7"/>
        <rFont val="Tahoma"/>
        <family val="2"/>
        <charset val="238"/>
      </rPr>
      <t>, izdelana iz segmentov po detajlih v načrtu arhitekture, rešetke iz Cortena deb. 3 mm z vsemi potrebnimi izrezi po detajlih, z vso potrebno kovinsko podkonstrukcijo za pritrjevanje v špirovce oz napušč objekta, podkonstrukcija vročecinkana in prašno barvana po RAL po izbor projektanta, komplet z vsem potrebnim materialom in delom, obračun po m2;</t>
    </r>
  </si>
  <si>
    <r>
      <t>Dobava in vgrajevanje kovinske varovalne ograje platoja ob prezračevalnem jašku</t>
    </r>
    <r>
      <rPr>
        <sz val="7"/>
        <rFont val="Tahoma"/>
        <family val="2"/>
        <charset val="238"/>
      </rPr>
      <t>, konstrukcija iz kovinskih profilov kot po načrtu, vse vročecinkano in barvano z barvo po izboru projektanta. Ograjna polnila izdelana iz segmentov iz Cortena deb. 3 mm z vsemi potrebnimi izrezi po načrtu, ograja je viš. 2,0 m, komplet z zavetrovanjem s palico fi 14 mm, vse komplet z vsem potrebnim materialom in delom, obračun po m2;</t>
    </r>
  </si>
  <si>
    <r>
      <rPr>
        <b/>
        <sz val="7"/>
        <rFont val="Tahoma"/>
        <family val="2"/>
        <charset val="238"/>
      </rPr>
      <t>Oglati prezračevalni kanal nad dvigalom do strehe</t>
    </r>
    <r>
      <rPr>
        <sz val="7"/>
        <rFont val="Tahoma"/>
        <family val="2"/>
        <charset val="238"/>
      </rPr>
      <t xml:space="preserve">
Pravokotni zračni kanali izdelani iz jeklene pocinkane pločevine, robljeni, običajno tesnjeni, nad/podtlak do 1000 Pa, komplet z oblikovnimi kosi, pritrdilnim, spojnim in tesnilnim materialom, izdelani po SIST EN 1505: 1999, vzdolžno zarobljeni z vložkom tesnila, med seboj spojeni s prirobnicami z MEZ kotniki. V kolikor se pokaže za potrebno, so na posebnih mestih posamezni kosi medsebojno spojeni s “S” pasom (z vložkom tesnila). Vključno z oblikovnimi kosi, pritrdilnim in obešalnim materialom. Debelina uporabljene pločevine glede na daljšo stranico od obeh (kanali + oblikovni kosi).  Komplet s spojnim in nosilnim materialom, koleni, zavoji, redukcijam, razširitvami. Izdelani zrako tesno. V ponudbi je upoštevati tudi prehod kanala za vodenje v vertikalni kineti in zunaj, skupaj s tesnenjem, s fiksiranjem in podpiranjem ter ostalimi potrebnimi kleparskimi deli, kot so obrobe, ter ostali drobni montažni in režijski amterial, obračun po m;</t>
    </r>
  </si>
  <si>
    <r>
      <t>Dobava in montaža osebnega dvigala,</t>
    </r>
    <r>
      <rPr>
        <sz val="7"/>
        <rFont val="Tahoma"/>
        <family val="2"/>
        <charset val="238"/>
      </rPr>
      <t xml:space="preserve"> (kot npr. Schindler 3300 ali enakovredno), obračun po komadu;</t>
    </r>
  </si>
  <si>
    <t>NOSILNOST: 625 kg ali 8 oseb</t>
  </si>
  <si>
    <t>HITROST: 1,0 m/s</t>
  </si>
  <si>
    <t>SISTEM POGONA: Električni, ACVF - frekvenčno reguliran brez reduktorja</t>
  </si>
  <si>
    <t>VIŠINA DVIGA: 8,56 m</t>
  </si>
  <si>
    <t>ŠTEV. POSTAJ: 3</t>
  </si>
  <si>
    <t xml:space="preserve">ŠTEV. VHODOV: 3 (neprehodna kabina)       </t>
  </si>
  <si>
    <t>SISTEM UPRAVLJANJA:</t>
  </si>
  <si>
    <t>·    mikroprocesor SIMPLEX 1KA - zbirno krmiljenje</t>
  </si>
  <si>
    <t>·    govorna povezava iz kabine (varnostni sistem omogoča avtomatični telefonski klic v sili iz kabine na 4 prej programirane tel. številke)</t>
  </si>
  <si>
    <t>·    avtomatska evakuacija v najbližjo postajo s pomočjo lastnih baterij</t>
  </si>
  <si>
    <t>·    požarna evakuacijska vožnja BR 1</t>
  </si>
  <si>
    <t>·    mehanska tipkala, prilagojena številu postaj</t>
  </si>
  <si>
    <t>·    signal za preobremenitev</t>
  </si>
  <si>
    <t>·    tipka za odpiranje vrat</t>
  </si>
  <si>
    <t>·    tipka za alarm</t>
  </si>
  <si>
    <t xml:space="preserve">·    Braillova pisava </t>
  </si>
  <si>
    <t>SIGNALIZACIJA: 
v kabini: Pokazatelj položaja kabine in smeri nadaljnje vožnje v kabini</t>
  </si>
  <si>
    <t>v glavni postaji: Pokazatelj položaja kabine in smeri nadaljnje vožnje</t>
  </si>
  <si>
    <t>v  ostalih postajah: Pokazatelj položaja kabine in smeri nadaljnje vožnje</t>
  </si>
  <si>
    <t>KABINA:</t>
  </si>
  <si>
    <t>·    kabinske stranice iz visoko kakovostnega laminata ( barva
po izboru iz kataloga – tip kabine Santa Cruz )</t>
  </si>
  <si>
    <t>·    strop iz rahlo odsevne nerjaveče pločevine</t>
  </si>
  <si>
    <t>·    ročaj v kabini na stranski steni</t>
  </si>
  <si>
    <t>·    ogledalo na zadnji steni po vsej višini – širine 60 cm</t>
  </si>
  <si>
    <t>·    tla pripravljena za polaganje lokalnega poda maks. deb. 13mm ( lokalni pod dobavi in položi naročnik v lastni režiji )</t>
  </si>
  <si>
    <t>·    LED razsvetljava v kabini, tip svetilk bracket</t>
  </si>
  <si>
    <t>dimenzije min: širina 930 mm, dolžina 1700 mm, višina 2150 mm</t>
  </si>
  <si>
    <t>štev. vhodov: 1 - neprehodna kabina</t>
  </si>
  <si>
    <t>zaščita vhoda: - svetlobna zavesa</t>
  </si>
  <si>
    <t>VRATA KABINE: avtomatska, centralna teleskopska C4, iz brušene nerjaveče pločevine, frekvenčno reguliran pogon, širina 800 mm, višina 2100 mm</t>
  </si>
  <si>
    <t>JAŠKOVNA VRATA: avtomatska, centralna teleskopska C4, iz brušene nerjaveče pločevine, širina 800 mm, višina 2100 mm požarna odpornost vrat E 120</t>
  </si>
  <si>
    <t>JAŠEK DVIGALA: dimenzije: širina 1350 mm, globina 2000 mm</t>
  </si>
  <si>
    <t>glava jaška: 3000 mm ( min. ) – znižana glava jaška</t>
  </si>
  <si>
    <t>poglobitev: 1300 mm</t>
  </si>
  <si>
    <t>Vključeno v ceno:</t>
  </si>
  <si>
    <t>·         razsvetljava jaška</t>
  </si>
  <si>
    <t>·         lestev za dostop v jašek</t>
  </si>
  <si>
    <t xml:space="preserve">·         montaža brez gradbenega odra v jašku </t>
  </si>
  <si>
    <t>STROJNICA: Brez strojnice - pogonski stroj zgoraj v jašku dvigala</t>
  </si>
  <si>
    <t xml:space="preserve">ELEKTRIČNA NAPETOST: 3 x 400V / 230V, 50 Hz </t>
  </si>
  <si>
    <t>Skupaj poz 9</t>
  </si>
  <si>
    <t>SKUPAJ VREDNOST 3. SUHOMONTAŽNA DELA</t>
  </si>
  <si>
    <r>
      <t>Dobava in montaža začasnih predelnih gips kartonskih sten, deb. 10 cm (zapiranje v stopnišču - 1. nadstropje),</t>
    </r>
    <r>
      <rPr>
        <sz val="7"/>
        <rFont val="Tahoma"/>
        <family val="2"/>
        <charset val="238"/>
      </rPr>
      <t xml:space="preserve"> sestavljene iz:
- gips kartonske plošče deb. 1 x1,25 cm, vključno z bandažiranjem 
- nosilna konstrukcija - tankostenski pocinkani profili,  vmes mineralna volna, d=5 cm, (mineralna volna TP) 
- gips kartonske plošče deb. 1 x1,25 cm, vključno z bandažiranjem
V ceni zajeti dobavo in montažo, ves potrebni material in delo;</t>
    </r>
  </si>
  <si>
    <r>
      <t>Dobava in montaža začasnih ognjeodpornih predelnih gips kartonskih sten EI 60, deb. 10 cm (začasne stene in zapiranje odprtin na evakuacijski poti iz objekta),</t>
    </r>
    <r>
      <rPr>
        <sz val="7"/>
        <rFont val="Tahoma"/>
        <family val="2"/>
        <charset val="238"/>
      </rPr>
      <t xml:space="preserve"> sestavljene iz:
- ognjeodporne gips kartonske plošče deb. 2 x1,25 cm, vključno z bandažiranjem 
- nosilna konstrukcija - tankostenski pocinkani profili,  vmes mineralna volna, d=5 cm, (mineralna volna TP) 
- ognjeodporne gips kartonske plošče deb. 2 x1,25 cm, vključno z bandažiranjem
V ceni zajeti dobavo in montažo, ves potrebni material in delo;</t>
    </r>
  </si>
  <si>
    <r>
      <t>Dobava in montaža predelnih gips kartonskih sten, deb. 11,25 cm</t>
    </r>
    <r>
      <rPr>
        <sz val="7"/>
        <rFont val="Tahoma"/>
        <family val="2"/>
        <charset val="238"/>
      </rPr>
      <t>, sestavljene iz:
- gips kartonske plošče deb. 2 x1,25 cm, vključno z bandažiranjem 
- nosilna konstrukcija - tankostenski pocinkani profili,  vmes mineralna volna, d=5 cm, (mineralna volna TP) 
- gips kartonske plošče deb. 1 x1,25 cm, vključno z bandažiranjem
V ceni zajeti dobavo in montažo, ves potrebni material in delo ter vse dodatne ojačitve za pritrjevanje opreme;</t>
    </r>
  </si>
  <si>
    <r>
      <t>Dobava in montaža predelnih gips kartonskih sten, deb. 13,75 cm</t>
    </r>
    <r>
      <rPr>
        <sz val="7"/>
        <rFont val="Tahoma"/>
        <family val="2"/>
        <charset val="238"/>
      </rPr>
      <t>, sestavljene iz:
- gips kartonske plošče deb. 2 x1,25 cm, vključno z bandažiranjem 
- nosilna konstrukcija - tankostenski pocinkani profili,  vmes mineralna volna, d=5 cm, (mineralna volna TP) 
- gips kartonske plošče deb. 1 x1,25 cm, vključno z bandažiranjem
V ceni zajeti dobavo in montažo, ves potrebni material in delo ter vse dodatne ojačitve za pritrjevanje opreme;</t>
    </r>
  </si>
  <si>
    <r>
      <t>Dobava in montaža stropa</t>
    </r>
    <r>
      <rPr>
        <sz val="7"/>
        <rFont val="Tahoma"/>
        <family val="2"/>
        <charset val="238"/>
      </rPr>
      <t xml:space="preserve"> iz gips kartonske plošče deb. 2 x1.25 cm, vključno z nosilno in pritrdilno podkonstrukcijo in toplotno izolacijo - mineralna volna deb. 5 cm ter gips kartonske plošče deb. 2 x1.25 cm, s potrebnimi zaključki ob zidu, vsemi potrebnimi zaključnimi profili in letvicami, s pritrdilnim materialom, z bandažiranjem in zagladitvijo stikov, s prenosi in z vsemi pomožnimi deli na objektu, obračun po kvadratnem metru;</t>
    </r>
  </si>
  <si>
    <r>
      <rPr>
        <b/>
        <sz val="7"/>
        <rFont val="Tahoma"/>
        <family val="2"/>
        <charset val="238"/>
      </rPr>
      <t>Dobava in montaža akustične obloge strešin</t>
    </r>
    <r>
      <rPr>
        <sz val="7"/>
        <rFont val="Tahoma"/>
        <family val="2"/>
        <charset val="238"/>
      </rPr>
      <t>, kot npr. AMF Heradesign iz lesnih vlaknastih plošč, dimenzije plošče so v velikosti 600 x 1200  mm, debelina 25 mm.
Površina plošč je tip Trend Superfine, debeline vlakna 1,00 mm, temna barva  RAL 8019.
Podkonstrukcija tvorijo pocinkani CD 27x60x27x0,6 mm in UD 28x27x0,6 mm profili. CD profili pritrjeni na strešno konstrukcijo. Razmak primarnih CD profilov je 90 cm, sekundarni profiili  60 cm, nato se vidno privijači plošče 600 x 1200 x 25 mm z vijaki AMF Heradesign 55 mm v barvi stropa. Spust stropa je do 50 cm. Robovi plošče so posneti (AK01). Stenski priključek s senčno fugo 20 mm. Plošče imajo poprečno absorpcijo zvoka do αw = 1,00 po EN ISO 11654. Plošče so odporne na relativno zračno vlago do 95%. Plošče so v razredu gradiva B1-s1,d0 po EN 13501-1. Montaža stropa se izvrši po navodilih proizvajalca.
(AMF Heradesign, sistem B, AK01 ali enakovredno), stensko pripasovanje plošč, celoten strop se zaključi ob stenah z odmikom 20 mm. Večina sten ni ravnih. Komplet z vsemi potrebnimi deli, prenosi in vsem potrebnim materialom, obračun po m2;</t>
    </r>
  </si>
  <si>
    <r>
      <rPr>
        <b/>
        <sz val="7"/>
        <rFont val="Tahoma"/>
        <family val="2"/>
        <charset val="238"/>
      </rPr>
      <t>Dobava in montaža akustične stropne obloge</t>
    </r>
    <r>
      <rPr>
        <sz val="7"/>
        <rFont val="Tahoma"/>
        <family val="2"/>
        <charset val="238"/>
      </rPr>
      <t>, kot npr. AMF Heradesign iz lesnih vlaknastih plošč, dimenzije plošče so v velikosti 600 x 1200  mm, debelina 25 mm.
Površina plošč je tip Trend Superfine, debeline vlakna 1,00 mm, temna barva  RAL 8019.
Podkonstrukcija tvorijo pocinkani CD 27x60x27x0,6 mm in UD 28x27x0,6 mm profili. CD profili so z togimi obešali pritrjeni, v razmaku od maks. 90 cm, na primarno stropno konstrukcijo. Razmak primarnih CD profilov je 90 cm, sekundarni profiili  60 cm, nato se vidno privijači plošče 600 x 1200 x 25 mm z vijaki AMF Heradesign 55 mm v barvi stropa. Spust stropa je do 50 cm. Robovi plošče so posneti (AK01). Stenski priključek s senčno fugo 20 mm. Plošče imajo poprečno absorpcijo zvoka do αw = 1,00 po EN ISO 11654. Plošče so odporne na relativno zračno vlago do 95%. Plošče so v razredu gradiva B1-s1,d0 po EN 13501-1. Montaža stropa se izvrši po navodilih proizvajalca.
(AMF Heradesign, sistem B, AK01 ali enakovredno), stensko pripasovanje plošč, celoten strop se zaključi ob stenah z odmikom 20 mm. Večina sten ni ravnih. Komplet z vsemi potrebnimi deli, prenosi in vsem potrebnim materialom, obračun po m2;</t>
    </r>
  </si>
  <si>
    <t>SKUPAJ VREDNOST 4. STAVBNO POHIŠTVO</t>
  </si>
  <si>
    <t>vse izdelave strešnih menjalnikov pri strešnih oknih</t>
  </si>
  <si>
    <t>VN1 vrata / notranja vrata / notranja / enokrilna / lesena / s skritimi podboji poravnanimi z zidom</t>
  </si>
  <si>
    <t>VZ1 vrata / zunanja / enokrilna/ s kamnito erto</t>
  </si>
  <si>
    <t>svetla mera 90/ 220 cm</t>
  </si>
  <si>
    <t>širina špalete 22+ 22 cm</t>
  </si>
  <si>
    <t xml:space="preserve">podboj kamnita erta 16/ 22 </t>
  </si>
  <si>
    <t>vratno krilo leseno, po vzoru novih zunanjih vrat v spodnjem palaciju</t>
  </si>
  <si>
    <t>zelene barve, po vzoru novih zunanjih vrat v spodnjem palaciju</t>
  </si>
  <si>
    <t>panti trojni, na zunanji strani</t>
  </si>
  <si>
    <t>kljuka notranja kovana, po vzoru kljuk na zunanjih vratih v spodnjem palaciju; zunaj bunka</t>
  </si>
  <si>
    <t>ključavnica evakuacijska požarna ključavnica po SIST EN 179: vrata je z notranje strani možno vedno odpreti, z zunanje strani pa le s ključem</t>
  </si>
  <si>
    <t>požarna odpornost evakuacijski izhod v sili</t>
  </si>
  <si>
    <t>SS10 zasteklitev / notranja</t>
  </si>
  <si>
    <t>dimenzija 697/ 320 cm, enokrilna vrata 100/ 240</t>
  </si>
  <si>
    <t>okvir/ sistem: obodni profil 20/20 mm, vertikalni stiki stekel kitani, vključno s potrebno podkonstrukcijo do AB plošče skladno z detajlom A, B, C.</t>
  </si>
  <si>
    <t>enoslojno varnostno kaljeno steklo 14 mm, barvano v masi (Parsol Grey), fino brušeni robovi. POTREBNO PREVERITI STATIKO STEKLA!</t>
  </si>
  <si>
    <t>delitev po shemi- 1x enokrilna vrata, ostali segmenti fiksno</t>
  </si>
  <si>
    <t>kljuka vertikalni ročaj na obeh straneh, masiven hrast, po detajlu</t>
  </si>
  <si>
    <t>SS11 zasteklitev / notranja</t>
  </si>
  <si>
    <t>dimenzija 274/ 320 cm</t>
  </si>
  <si>
    <t>SS12 zasteklitev / notranja</t>
  </si>
  <si>
    <t>O3 zasteklitev / zunanja U max=1,30 W/m²K</t>
  </si>
  <si>
    <t>dimenzija 272/ 240 cm</t>
  </si>
  <si>
    <t>okvir/sistem: alu okenski sistem Schüco AWS 75.SI+ (ali enakovredno), vključno s potrebno podkonstrukcijo</t>
  </si>
  <si>
    <t>zasteklitev dvoslojni termopan, Ug=1,1 W/m²K, TPS distančnik stekla, varnostno kaljeno steklo ESG z notranje strani, varnostno lepljeno
 steklo VSG z zunanje strani, v skladu s standardom EN 12150-2 in EN 14449</t>
  </si>
  <si>
    <t>po izboru projektanta</t>
  </si>
  <si>
    <t>odpianje/delitev: po shemi-  3 delno, odpiranje vseh segmentov (zaradi čiščenja) okrog vertikalne osi in na ventus, skrito sistemsko okovje</t>
  </si>
  <si>
    <t>kljuka po izboru projektanta</t>
  </si>
  <si>
    <t>ključavnice na kljukah, ki onemogočajo odpiranje obiskovalcem</t>
  </si>
  <si>
    <t>ODT1 strešno okno / odvod dima in toplote stopnišča</t>
  </si>
  <si>
    <t>dimenzija 134/98 cm, geometrična površina okna 1,13 m2 (v skladu s ŠPV zahtevana geometrična površina okna minimalno 1,00 m2)</t>
  </si>
  <si>
    <t>zasteklitev dvoslojna, zunanje kaljeno steklo in notranje lepljeno steklo, Uw=1,3 W/m²K, Ug=1,0 W/m²K</t>
  </si>
  <si>
    <t xml:space="preserve">barva izdelano iz lepljencev bora, impregnirano in lakirano z brezbarvnim lakom </t>
  </si>
  <si>
    <t>odpianje/delitev: krilo vpeto v sredini, z električnim odpiranjem in zapiranjem preko integriranega elektromotorja (kot VELUX tip GGL 307040) s stikalom na krmilni enoti (kot VELUX tip KFC 210).</t>
  </si>
  <si>
    <t>ostala oprema: integriran elektromotor (kot VELUX tip GGL 307040) s stikalom na krmilni enoti (kot VELUX tip KFC 210). Okno vgrajeno z obrobo za profilirano kritino (kot VELUX tip EDW, Alu, kot RAL 7043) in za samostojno vgradnjo ter s senzorjem za dež (kot VELUX tip KLA 200).
Okno je vgrajeno skupaj z zunanjim vgradnim setom, ki vsebuje izolacijski okvir, sekundarni priklop in drenažni žlebič (kot VELUX tip BDX) ter s parno zaporo (kot VELUX tip BBX).</t>
  </si>
  <si>
    <t>P7 - polkna / notranja / dvokrilna / lesena</t>
  </si>
  <si>
    <t>dimenzija okna: 108/ 72 cm (preveriti dimenzijo obstoječih oken na objektu!!)</t>
  </si>
  <si>
    <t>dimenzija polkna: krilni del 90/ 130 do 150 cm (prilagoditi dimenzijo obstoječi niši v liniji zidu) ter fiksni del 2x 90/ 60 cm</t>
  </si>
  <si>
    <t>krilo: dvo krilno, masivno leseno, dimenzijsko prilagodejo dimenziji niše na zunanji strani, v liniji zidu</t>
  </si>
  <si>
    <t>barva, oblikovanj: zelena (enako kot obstoječi okenski okvirji), na obeh krilih oblikovana kaseta</t>
  </si>
  <si>
    <t>panti: dvojni, montirani na fiksni del, ki prekriva špaleto</t>
  </si>
  <si>
    <t>okvir/sistem: sistem za odvod dima, sestavljen iz strešnega okna z integriranim požarnim motorjem in krmilno centralo, s krilom vpetim v sredini, dvojno tesnjenje s prezračevalno loputo v krilu.  (kot npr Velux GGL 40 UK 04)</t>
  </si>
  <si>
    <r>
      <t xml:space="preserve">Dobava in montaža panelne obloge sten, slopov ter špalet in police ob oknih in vratih ter vsi stropovi in niša strešnega okna s ploščami </t>
    </r>
    <r>
      <rPr>
        <sz val="7"/>
        <rFont val="Tahoma"/>
        <family val="2"/>
        <charset val="238"/>
      </rPr>
      <t>kot npr. Fundermax Starfavorit Superfront, dekor 0048NA Cognac Eiche, sredica iverica požarni razred B1 (Bs1d0) deb. 13 mm, komplet z izdelavo nosilne podkonstrukcije iz alu profilov kot npr. Hilti ali enakovredno, vključno z zaključki ob zidu, vsemi potrebnimi zaključnimi profili in letvicami, s pritrdilnim materialom, s prenosi in z vsemi pomožnimi deli na objektu, vse komplet po detajlu oz načrtu, obračun po m2;</t>
    </r>
  </si>
  <si>
    <r>
      <t>Dobava in montaža panelne obloge sten, slopov ter špalet in police ob oknih in vratih ter vsi stropovi s ploščami</t>
    </r>
    <r>
      <rPr>
        <sz val="7"/>
        <rFont val="Tahoma"/>
        <family val="2"/>
        <charset val="238"/>
      </rPr>
      <t xml:space="preserve"> kot npr. kot npr. Fundermax Starfavorit Superfront, dekor 0077FH Graphitgrau, sredica iverica požarni razred B1 (Bs1d0) deb. 13 mm, komplet z izdelavo nosilne podkonstrukcije iz alu profilov kot npr. Hilti ali enakovredno, vključno z zaključki ob zidu, vsemi potrebnimi zaključnimi profili in letvicami, s pritrdilnim materialom, s prenosi in z vsemi pomožnimi deli na objektu, vse komplet po detajlu oz načrtu, obračun po m2;</t>
    </r>
  </si>
  <si>
    <r>
      <t>Dobava in montaža panelne obloge stropov s perforiranimi ploščami</t>
    </r>
    <r>
      <rPr>
        <sz val="7"/>
        <rFont val="Tahoma"/>
        <family val="2"/>
        <charset val="238"/>
      </rPr>
      <t xml:space="preserve"> kot npr. kot npr. Fundermax Starfavorit Superfront, dekor 0077FH Graphitgrau, sredica iverica požarni razred B1 (Bs1d0) deb. 13 mm, perforacija panelne obloge ∅1cm, na osnem razmaku 5cm kot po načrtu, dodatno pritrjevanje toplotne izolacije iz mineralne volne deb. 5 cm, komplet z izdelavo nosilne podkonstrukcije iz alu profilov kot npr. Hilti ali enakovredno, vključno z zaključki ob zidu, vsemi potrebnimi zaključnimi profili in letvicami, s pritrdilnim materialom, s prenosi in z vsemi pomožnimi deli na objektu, vse komplet po detajlu oz načrtu, obračun po m2;</t>
    </r>
  </si>
  <si>
    <t>vrata za dostop do hidranta in gasilnikov - enokrilna, dim. 74 x 210 cm</t>
  </si>
  <si>
    <t>vrata za dostop do elektro omere - enokrilna, dim. 74 x 210 cm</t>
  </si>
  <si>
    <t>vrata za dostop do omare v oblogi pod oknom - dvokrilna, dim. 136,5 x 90 cm</t>
  </si>
  <si>
    <t>vrata za dostop do omare v oblogi pod oknom - dvokrilna, dim. 161,5 x 90 cm</t>
  </si>
  <si>
    <t>vrata za dostop do omare v oblogi pod oknom - dvokrilna, dim. 146,0 x 90 cm</t>
  </si>
  <si>
    <t>vrata za dostop do omare v oblogi pod oknom - dvokrilna, dim. 168,0 x 90 cm</t>
  </si>
  <si>
    <t>vrata za dostop do omare v oblogi pod oknom - dvokrilna, dim. 166,0 x 90 cm</t>
  </si>
  <si>
    <t>vrata za dostop do gasilnikov - enokrilna, dim. 50 x 100 cm</t>
  </si>
  <si>
    <r>
      <t xml:space="preserve">Doplačilo za izvedbvo perforacij (rešetka za konvektorje) v panelni oblogi iz plošč </t>
    </r>
    <r>
      <rPr>
        <sz val="7"/>
        <rFont val="Tahoma"/>
        <family val="2"/>
        <charset val="238"/>
      </rPr>
      <t>kot npr. Fundermax Starfavorit Superfront, dekor 0077FH Graphitgrau, sredica iverica požarni razred B1 (Bs1d0) deb. 13mm, perforacije kot po načrtu dim. 10 x 200mm na rastru 20mm (skupna dolžina perforacije nad konvektorji je cca 16,5m), komplet z vsem potrebnim materialom in delom, vse komplet;</t>
    </r>
  </si>
  <si>
    <r>
      <t xml:space="preserve">Doplačilo za izvedbvo perforacij (rešetka za zajem in vpih zraka) v panelni oblogi iz plošč </t>
    </r>
    <r>
      <rPr>
        <sz val="7"/>
        <rFont val="Tahoma"/>
        <family val="2"/>
        <charset val="238"/>
      </rPr>
      <t>kot npr. kot Fundermax Starfavorit Superfront, dekor 0048NA Cognac Eiche, sredica iverica požarni razred B1 (Bs1d0) deb. 13 mm, perforacije kot po načrtu dim. 10 x 250mm na rastru 20mm (skupna dolžina perforacije nad konvektorji je cca 4,8m), komplet z vsem potrebnim materialom in delom, vse komplet;</t>
    </r>
  </si>
  <si>
    <r>
      <t>Dobava in polaganje talne keramike po izboru projektanta</t>
    </r>
    <r>
      <rPr>
        <sz val="7"/>
        <rFont val="Tahoma"/>
        <family val="2"/>
        <charset val="238"/>
      </rPr>
      <t>, debeline 10mm. Plošče 1. kvalitete, velikosti po izboru projektanta, razred R9. Keramika položena na predhodno pripravljeno podlago v lepilo npr. Kerakoll bio flex. Fuge širine do 2mm iz polimerno modificirane hitro vezoče fugirne mase npr. Fugabella flex v barvi po izboru projektanta. Izvajalec priskrbi vzorce ploščic in fugirnih mas v potrditev projektantu. Vse komplet s pomožnimi deli in prenosi, obračun po m2;</t>
    </r>
  </si>
  <si>
    <r>
      <t>Izdelava tlaka iz litega teraca</t>
    </r>
    <r>
      <rPr>
        <sz val="7"/>
        <rFont val="Tahoma"/>
        <family val="2"/>
        <charset val="238"/>
      </rPr>
      <t xml:space="preserve"> (izdelava vzorca 50 x 50 cm s potrditvijo projektanta) debeline ca 3 cm, vključno s pripravo podlage, dilatacijami (vsakih 16 m2), obdelava površine - brušenje, poliranje in zaščitni premaz, vključena dobava materiala, transport ter vsa pomožna dela, obračun po m2;</t>
    </r>
  </si>
  <si>
    <r>
      <t xml:space="preserve">Izdelava tlaka iz litega teraca v naklonu na rampi pri mostovžu </t>
    </r>
    <r>
      <rPr>
        <sz val="7"/>
        <rFont val="Tahoma"/>
        <family val="2"/>
        <charset val="238"/>
      </rPr>
      <t>debeline ca 3 cm, vključno s pripravo podlage, dilatacijami (vsakih 16 m2), obdelava površine - brušenje, poliranje in zaščitni premaz, vključena dobava materiala, transport ter vsa pomožna dela, obračun po m2;</t>
    </r>
  </si>
  <si>
    <r>
      <t>Izdelava in montaža obloge stranice rampe pri mostovžu s ploščo iz teraca - velikost cca 1,2 m2 (enak kot stopnice in tlak):</t>
    </r>
    <r>
      <rPr>
        <sz val="7"/>
        <rFont val="Tahoma"/>
        <family val="2"/>
        <charset val="238"/>
      </rPr>
      <t xml:space="preserve">
Izdelava stranice pampe iz teraca v delavnici, obdelava - grobo brušenje, impregnacija in fino poliranje ter vsa pomožna dela, montaža na betonsko konstrukcijo z lepilom (videz in receptura poenotena z ostalim teraco tlakom), s prenosi in vsem potrebnim materialom, vse komplet po detajlu oz načrtu, obračun po komadu;</t>
    </r>
  </si>
  <si>
    <r>
      <t>Izdelava in montaža obloge stopnic pri mostovžu dimenzije cca 17x28x130 cm - preveriti na licu mesta):</t>
    </r>
    <r>
      <rPr>
        <sz val="7"/>
        <rFont val="Tahoma"/>
        <family val="2"/>
        <charset val="238"/>
      </rPr>
      <t xml:space="preserve">
Izdelava L elementov stopnic iz teraca v delavnici, obdelava stopnic - grobo brušenje, impregnacija in fino poliranje ter vsa pomožna dela, montaža na betonsko konstrukcijo z lepilom (videz in receptura poenotena z ostalim teraco tlakom), s prenosi in vsem potrebnim materialom, vse komplet po detajlu oz načrtu, obračun po komadu;</t>
    </r>
  </si>
  <si>
    <r>
      <t>Izdelava in montaža obloge stopnic iz pritličja v prvo nadstropje iz teraca (stopnice od 18 do 43 - dimenzije cca 16,5x30x122 cm - preveriti na licu mesta):</t>
    </r>
    <r>
      <rPr>
        <sz val="7"/>
        <rFont val="Tahoma"/>
        <family val="2"/>
        <charset val="238"/>
      </rPr>
      <t xml:space="preserve">
Izdelava L elementov stopnic iz teraca v delavnici, obdelava stopnic - grobo brušenje, impregnacija in fino poliranje ter vsa pomožna dela, montaža na betonsko konstrukcijo z lepilom (videz in receptura poenotena z ostalim teraco tlakom), s prenosi in vsem potrebnim materialom, vse komplet po detajlu oz načrtu, obračun po komadu;</t>
    </r>
  </si>
  <si>
    <r>
      <t>Izdelava in montaža obloge stopnic iz pritličje v prvo nadstropje iz teraca (zaključno čelo 32 in 44 stopnice - dimenzije cca 16,5x122 cm - preveriti na licu mesta):</t>
    </r>
    <r>
      <rPr>
        <sz val="7"/>
        <rFont val="Tahoma"/>
        <family val="2"/>
        <charset val="238"/>
      </rPr>
      <t xml:space="preserve">
Izdelava elementa iz teraca v delavnici, obdelava stopnic - grobo brušenje, impregnacija in fino poliranje ter vsa pomožna dela, montaža na betonsko konstrukcijo z lepilom (videz in receptura poenotena z ostalim teraco tlakom), s prenosi in vsem potrebnim materialom, vse komplet po detajlu oz načrtu, obračun po komadu;</t>
    </r>
  </si>
  <si>
    <r>
      <t>Izdelava in montaža obloge stopnic iz 1N v 2N iz teraca (stopnice od 45 do 69 - dimenzije cca 17,0x30x120 cm - preveriti na licu mesta):</t>
    </r>
    <r>
      <rPr>
        <sz val="7"/>
        <rFont val="Tahoma"/>
        <family val="2"/>
        <charset val="238"/>
      </rPr>
      <t xml:space="preserve">
Izdelava L elementov stopnic iz teraca v delavnici, obdelava stopnic - grobo brušenje, impregnacija in fino poliranje ter vsa pomožna dela, montaža na betonsko konstrukcijo z lepilom (videz in receptura poenotena z ostalim teraco tlakom), s prenosi in vsem potrebnim materialom, vse komplet po detajlu oz načrtu, obračun po komadu;</t>
    </r>
  </si>
  <si>
    <r>
      <t>Izdelava in montaža obloge stopnic iz 1N v 2N iz teraca (zaključno čelo 45 in 69 stopnice - dimenzije cca 17,0x120 cm - preveriti na licu mesta):</t>
    </r>
    <r>
      <rPr>
        <sz val="7"/>
        <rFont val="Tahoma"/>
        <family val="2"/>
        <charset val="238"/>
      </rPr>
      <t xml:space="preserve">
Izdelava elementa iz teraca v delavnici, obdelava stopnic - grobo brušenje, impregnacija in fino poliranje ter vsa pomožna dela, montaža na betonsko konstrukcijo z lepilom (videz in receptura poenotena z ostalim teraco tlakom), s prenosi in vsem potrebnim materialom, vse komplet po detajlu oz načrtu, obračun po komadu;</t>
    </r>
  </si>
  <si>
    <r>
      <t>Izdelava, dobava in vzidava notranjih teraco okenskih polic</t>
    </r>
    <r>
      <rPr>
        <sz val="7"/>
        <rFont val="Tahoma"/>
        <family val="2"/>
        <charset val="238"/>
      </rPr>
      <t>, dolžina police cca 180 cm, dolžina pri oknu cca 160 cm, deb. ca 5 cm in širine do 35 cm (prilagajanje oblik polic dejanskemu stanju - neraven zid in različne okenske odprtine), z izdelavo podlage za montažo police, obdelava police - grobo brušenje, impregnacija, fino poliranje in vsa pomožna dela (videz in receptura poenotena z ostalim teraco tlakom), komplet z vsem potrebnim materialom in delom, ter kitanjem police ob oknu, vse mere izmeriti na licu mesta! Obračun po komadu;</t>
    </r>
  </si>
  <si>
    <r>
      <t>Izdelava, dobava in vzidava notranjih teraco okenskih polic</t>
    </r>
    <r>
      <rPr>
        <sz val="7"/>
        <rFont val="Tahoma"/>
        <family val="2"/>
        <charset val="238"/>
      </rPr>
      <t>, dolžina police cca 100 cm, dolžina pri oknu cca 80 cm, deb. ca 5 cm in širine do 45 cm (prilagajanje oblik polic dejanskemu stanju - neraven zid in različne okenske odprtine), z izdelavo podlage za montažo police, obdelava police - grobo brušenje, impregnacija, fino poliranje in vsa pomožna dela (videz in receptura poenotena z ostalim teraco tlakom), komplet z vsem potrebnim materialom in delom, ter kitanjem police ob oknu, vse mere izmeriti na licu mesta! Obračun po komadu;</t>
    </r>
  </si>
  <si>
    <r>
      <t>Izdelava, dobava in vzidava notranjih teraco okenskih polic</t>
    </r>
    <r>
      <rPr>
        <sz val="7"/>
        <rFont val="Tahoma"/>
        <family val="2"/>
        <charset val="238"/>
      </rPr>
      <t xml:space="preserve"> pri oknih v viteški dvorani, dolžina police notranja stran cca 140 cm, dolžina pri oknu cca 120 cm, deb. ca 5 cm in širine do 60 cm (prilagajanje oblik polic dejanskemu stanju - neraven zid in različne okenske odprtine), z izdelavo podlage za montažo police, obdelava police - grobo brušenje, impregnacija, fino poliranje in vsa pomožna dela (videz in receptura poenotena z ostalim teraco tlakom), komplet z vsem potrebnim materialom in delom, ter kitanjem police ob oknu, vse mere izmeriti na licu mesta! Obračun po komadu;</t>
    </r>
  </si>
  <si>
    <r>
      <t>Izdelava, dobava in vzidava kamnite erte iz naravnega kamna (kot obstoječe)</t>
    </r>
    <r>
      <rPr>
        <sz val="7"/>
        <rFont val="Tahoma"/>
        <family val="2"/>
        <charset val="238"/>
      </rPr>
      <t xml:space="preserve"> obdelava s štokanjem (videz poenoten z ostali kamnitimi ertami), z izdelavo podlage za montažo, komplet s sidranjem, vzidavo, z vsem potrebnim materialom in delom, vse mere izmeriti na licu mesta! Obračun po tekočem metru;</t>
    </r>
  </si>
  <si>
    <r>
      <t xml:space="preserve">Obloga čel in nastopnih ploskev AB stopnic in podesta evakuacijskega stopnišča z </t>
    </r>
    <r>
      <rPr>
        <sz val="7"/>
        <rFont val="Tahoma"/>
        <family val="2"/>
        <charset val="238"/>
      </rPr>
      <t>naravnim kamnom deb. 3 cm (po izbiri projektanta), obdelava po navodilu projektanta. Kamen položen na predhodno pripravljeno podlago v lepilo. Vse komplet s pomožnimi deli in prenosi, obračun po m2;</t>
    </r>
  </si>
  <si>
    <t>OBLOGE TAL</t>
  </si>
  <si>
    <t>SKUPAJ VREDNOST 8. OBLOGE TAL</t>
  </si>
  <si>
    <t xml:space="preserve">Izvajalec oblog tal mora pred pričetkom dela pregledati vse površine, ki bodo oblagane in opozoriti grad. vodstvo oziroma nadzor na eventuelne pomanjkljivosti, ki bi utegnile kvarno vplivati na na brezhibno polaganje. Kasnejše izgovori o pomanjkljivih površinah bodo smatrani za brezpredmetne. </t>
  </si>
  <si>
    <t>Izvajalec oblog tal s svojim delom ne sme poškodovati ali onesnažiti drugih izdelkov, po potrebi mora te usrezno zaščititi.</t>
  </si>
  <si>
    <t>Po izvršenem delu mora izvajalec oblog tal odstraniti ves preostali material in odpadke ter očistiti prostore, ki so bili zaradi njegovih del onesnaženi.</t>
  </si>
  <si>
    <t>Izvajalec del mora dati na vpogled vzorce podov predvidenih za polaganje in jih vgraditi na objektu skupaj s stenskimi zaključki. Polaganje se lahko začne po pisni potrditvi vzorcev.</t>
  </si>
  <si>
    <t>Lepilo mora biti take kvalitete, da se z njimi doseže čvrsta in trajna veza. Ne sme škodljivo vplivati na      podlogo, na pod in na zdravje osebja, ki z njim dela. Proizvajalec lepila mora skupaj z lepilom dati        deklaracijo, v kateri mora biti navedeno da je lepilo primerno in preizkušeno za to vrsto dela. Pri delu z lepili na osnovi organskih topil je strogo upoštevati navidila za uporabo, zaradi predpisanih zaščitnih mer pred požarom.</t>
  </si>
  <si>
    <t>Podloga na katero se pod polaga ne sme vsebovati več vlage kot je predpisana za posamezno vrsto poda.</t>
  </si>
  <si>
    <t xml:space="preserve">Izvajalec mora pred pričetkom del pregledati vse površine, ki bodo oblagane in opozoriti gradbeno vodstvo oziroma nadzor na eventuelne pomanjkljivosti, ki bi utegnile kvarno vplivati na na brezhibno polaganje. Kasnejše reklamacije o pomanjkljivih površinah bodo smatrane za brezpredmetne. </t>
  </si>
  <si>
    <t>vse zaključne letve</t>
  </si>
  <si>
    <r>
      <t>Dobava in montaža lesene talne obloge</t>
    </r>
    <r>
      <rPr>
        <sz val="7"/>
        <rFont val="Tahoma"/>
        <family val="2"/>
        <charset val="238"/>
      </rPr>
      <t xml:space="preserve"> kot npr. Inku Joka Deluxe 500 Ativo X3 / AE563 Eiche Villa V4 ol. Talna obloga mora ustrezati sledečim kriterijem:
skupna debelina: 11 mm
dimenzija deščic: 283 x 2200 mm
vrhnji sloj: skompresirana hrastova masiva ojačana s 
posebno X3 prašno tehniko, debeline 1 mm
(izredno odporna na udrtine in poškodbe)
obdelava: olje, krtačenje, posneti robovi V4
sistem spajanja: Pro Connect 5G
požarni razred: Bfl-s1
drsni razred: R10
Lepljen z 2K PU lepilom, komplet z izdelavi in obdelavo klančine in obdelavo čela podest, s prenosi in vsem potrebnim materialom ter dobava in montaža lesenih letvic višine 50 mm, s prenosi in vsem potrebnim materialom, obračun po m2;</t>
    </r>
  </si>
  <si>
    <r>
      <t xml:space="preserve">Izdelava dekorativnega cementnega tlaka </t>
    </r>
    <r>
      <rPr>
        <sz val="7"/>
        <rFont val="Tahoma"/>
        <family val="2"/>
        <charset val="238"/>
      </rPr>
      <t>kot npr. Bostik Niboplan 300 z zaključnim slojem na osnovi nevpojnega kislinsko odpornega premaza:
 - Mehanska priprava podlage z diamantnim brušenjem oz. peskanjem,
 - Nanos predpremaza,
 - Nanos izravnalnega sloja v barvi zaključnega tlaka na osnovi KLB,
 - Nanos zaključnega premaza EP 705.
komplet z vsemi potrebnimi deli in zaklučki, obračun po m2; (prostor - začasni prehod)</t>
    </r>
  </si>
  <si>
    <t>SKUPAJ VREDNOST 9. SLIKOPLESKARSKA DELA</t>
  </si>
  <si>
    <r>
      <t>Slikanje sten in stropov na sušilne in ostale omete s paropropustno BIO apneno barvo</t>
    </r>
    <r>
      <rPr>
        <sz val="7"/>
        <rFont val="Tahoma"/>
        <family val="2"/>
        <charset val="238"/>
      </rPr>
      <t xml:space="preserve"> po evropskih normativih za kulturno zgodovinske zgradbe kot npr. Bio apnena barva LEUMIN, barve se ne sme redčiti z vodo, komplet z vsemi potrebnimi deli in prenosi, obračun po m2; </t>
    </r>
  </si>
  <si>
    <r>
      <t>Popravilo - slikanje fasade obstoječega objekta na mestih krpanega ometa</t>
    </r>
    <r>
      <rPr>
        <sz val="7"/>
        <rFont val="Tahoma"/>
        <family val="2"/>
        <charset val="238"/>
      </rPr>
      <t>, barvanje s fasadno barvo v enakem barvnem odtenku kot obstoječa, z vsemi pomožnimi deli, obračun po m2;</t>
    </r>
  </si>
  <si>
    <r>
      <t>Slikanje lesenih stropnikov in obstoječe jeklene konstrukcije,</t>
    </r>
    <r>
      <rPr>
        <sz val="7"/>
        <rFont val="Tahoma"/>
        <family val="2"/>
        <charset val="238"/>
      </rPr>
      <t xml:space="preserve"> toniranje oz. barvanje - po navodilu projektanta, obračun po m2;</t>
    </r>
  </si>
  <si>
    <r>
      <t xml:space="preserve">Slikanje strojnih inštalacij nad jaškom dvigala do strehe, </t>
    </r>
    <r>
      <rPr>
        <sz val="7"/>
        <rFont val="Tahoma"/>
        <family val="2"/>
        <charset val="238"/>
      </rPr>
      <t>barvanje v temno sivo barvo - po navodilu projektanta, obračun po m2;</t>
    </r>
  </si>
  <si>
    <r>
      <t>Izdelava premaza betona dvigalnih jaškov</t>
    </r>
    <r>
      <rPr>
        <sz val="7"/>
        <rFont val="Tahoma"/>
        <family val="2"/>
        <charset val="238"/>
      </rPr>
      <t xml:space="preserve"> s protiprašnim premazom na epoksidni osnovi, kompet z vsemi potrebnimi deli, obračun po m2;</t>
    </r>
  </si>
  <si>
    <t>REKAPITULACIJA B. GRADBENO OBRTNIŠKA DELA - mansarda</t>
  </si>
  <si>
    <t>KROVSKOKLEPARSKA DELA</t>
  </si>
  <si>
    <t>SKLIKOPLESKARSKA DELA</t>
  </si>
  <si>
    <t>SKUPAJ VREDNOST B. GRADBENO OBRTNIŠKA DELA - mansarda</t>
  </si>
  <si>
    <t>ELEKTRO INŠTALACIJE - pritličje</t>
  </si>
  <si>
    <t>SPLOŠNE OPOMBE K POPISU</t>
  </si>
  <si>
    <t>Tam, kjer je v popisu opreme določen kos opisan kot določen tip ali blagovna znamka, se to razume v smislu lažjega opisa: enakovreden ali boljši.</t>
  </si>
  <si>
    <t>Izvajalec je dolžan izvesti vsa dela kvalitetno, v skladu s predpisi, projektom, tehničnimi pogoji  in v skladu z dobro prakso.</t>
  </si>
  <si>
    <t>V posameznih postavkah popisa so v cenah materiala zajeti, dobava, prevoz, montaža, preizkus, vgradnja, zidarska pomoč, ožičenje, z veznim in pritrdilnim materialom, drobni material, nastavitve, šolanje uporabnika, usklajevanje z upravljalcem ter pregled el. instalacij  z meritvami, razen kjer je eksplicitno drugače navedeno</t>
  </si>
  <si>
    <t>Ponudnik je dolžan o vsaki ugotovljeni neskladnosti med popisom in tehničnim poročilom in/ali grafičnimi prikazi obvestiti projektanta in investitorja ter zahtevati pojasnilo pred oddajo ponudbe</t>
  </si>
  <si>
    <t xml:space="preserve">Izvajalec mora omogočati stalen, prost in vzdrževan dostop za potrebe intervencije oz. vzdrževanja  </t>
  </si>
  <si>
    <t>Izvajalec mora v enotnih cenah upoštevati tudi naslednje stroške, v kolikor le-ti niso upoštevani v posebnih postavkah:</t>
  </si>
  <si>
    <t>- vse stroške za pridobitev začasnih površin za gradnjo  izven delovnega pasu (soglasja, odškodnine, itd.);</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</si>
  <si>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</si>
  <si>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</si>
  <si>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</si>
  <si>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</si>
  <si>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stroške odvoza in zagotovitev odstranjevanja odpadnega gradbenega materiala skladno z zakonodajo na področju ravnanja z odpadki (odvoz na urejene deponije s taksami itd.)</t>
  </si>
  <si>
    <t>- vsi stroški za zagotavljanje varnosti in zdravja pri delu, zlasti stroške za vsa dela, ki izhajajo iz zahtev Varnostnega načrta</t>
  </si>
  <si>
    <t xml:space="preserve"> - Vsak posamezni kabel mora biti na obeh koncih in v vsakem vmesnem jašku označen s pripadajočo oznako v skladu z načrtom elektroinstalacij. Označba mora biti mehansko, UV in vodoodporna in trajna</t>
  </si>
  <si>
    <t xml:space="preserve"> - Vsak kabel je potrebno pred priključitvijo preveriti na izolativno upornost!</t>
  </si>
  <si>
    <t xml:space="preserve"> - Upošteva se tudi priključitev vsake posamezne žile kabla na obeh koncih. Vsak kabel mora biti na spojih ustrezno mehansko podprt in učvrščen</t>
  </si>
  <si>
    <t xml:space="preserve"> - Vsi prehodi kabla iz kanalizacije oziroma stavbe v razdelilnik morajo biti kvalitetno zatesnjeni na način, ki omogoča njihovo zamenjavo.</t>
  </si>
  <si>
    <t xml:space="preserve"> - Vodniki v kablih morajo biti bakreni!</t>
  </si>
  <si>
    <t xml:space="preserve"> - Izvedba meritev instalacije in izdelava merilnih protokolov:
Izvajalec mora pred tehničnim pregledom v skladu s Tehnično smernico TSG-N-002:2013 »nizkonapetostne električne instalacije« izvesti preverjanje ustreznosti instalacije:
 - Zapisnik o pregledu more vsebovati podatke iz katerih je razvidno, da so bili opravljeni pregledi, preizkusi in meritve, Tehnične smernice ter podatke o merilcih, instrumentih in merilnih metodah
 - Zapisnik o pregledu mora imeti vsebino, kot je določena v standardu SIST HD 60663-6 in 
dodatku 1.
 - Meritve sme izvajati samo oseba, ki ima za meritve elektroinstalacije veljavno licenco.</t>
  </si>
  <si>
    <t>- Preboji do fi 50mm morajo biti vključeni v ceni</t>
  </si>
  <si>
    <t>Izvajalec je dolžan predati izdelovalcu PID dokumentacije vse potrebne podatke o spremembah, ročno ali drugače zabeležene na tlorisih in v shemah PZI dokumentaicje</t>
  </si>
  <si>
    <t xml:space="preserve"> - Vsi signalni in komunikacijski kabli morajo konstrukcijsko ustrezati standardu SIST HD 384.5.52 ali VDE 0812. Za signalne vode se lahko uporabijo samo finožični kabli z EMC oklepom za polaganje zunaj objektov z UV stabiliziranim PVC ali PE plaščem za napetost 0,35 kV.
Zaščitni oklep se na enem koncu ustrezno poveže na sistem za izenačevanje potenciala</t>
  </si>
  <si>
    <t>RAZSVETLJAVA</t>
  </si>
  <si>
    <t>SPLOŠNA RAZSVETLJAVA</t>
  </si>
  <si>
    <t>SKUPAJ VREDNOST 1. SPLOŠNA RAZSVETLJAVA</t>
  </si>
  <si>
    <t>Profesionalni vgradni prilagodljivi LED reflektor, dimenzije približno fi 60mm. Ohišje: polikarbonat črne barve. IP zaščita: 20. Svetlobni snop: 60°, nastavljiva optika do 25°. Svetlobni vir: visoko učinkovit COB LED modul, CRI &lt; 85,  7,8W @ 350mA , Vf: 18,6V; max tok na driver 500mA.
Barva svetlobe: 3000K.
Svetlobni tok min: 690lm. Moč max: 6W pri 350 mA, tako kot Intra lighting Pipes RV XS 690 lm 6W 830 350mA 18,6V 60° IP20 black (S3)</t>
  </si>
  <si>
    <t xml:space="preserve">Ustrezen napajalnik za profesionalni vgradni prilagodljivi LED reflektor kot npr. Driver U20 MP 20W 250-700mA max.57V fixed output </t>
  </si>
  <si>
    <t xml:space="preserve">Dekorativna spuščena LED direktno-indirektna okrogla svetilka. Dimenzije približno fi 2500mm.
Svetlobni vir: PCB LED moduli visoke svetilnosti, mid-power SMD LED, CRI &gt; 80, barvno odstopanje MacAdam ≤ 3, 50.000h L80 B10. Barva LED modulov: 3000K. Optika: satiniran opalni difuzor (SOP). Ohišje: profil iz ekstrudiranega aluminija, prašno barvan v črno barvo. Predstikalna naprava: integriran visoko učinkoviti LED konverter z regulacijskim izhodom (DALI-TD). IP zaščita: 20 
Spuščene svetilke so opremljene komplet vešalnim priborom dolžine 1,5 m s prozornim napajalnim kablom. Svetlobni tok min: 12560+6280lm. Moč max: 220+110W, tako kot Intra lighting Wave round SDI 2500 SOP 12560+6280lm 220+110W 830 DALI IP20 black (P4)  </t>
  </si>
  <si>
    <t>Linijska vgradna LED svetilka, brez vidnih robov (RI), dimenzije približno 1697mm. 
Svetlobni vir: PCB LED moduli visoke svetilnosti, mid-power SMD LED, CRI &gt; 80, barvno odstopanje MacAdam ≤ 3, 50.000h L80 B10.
Optika: satiniran opalni polikarbonatni difuzor (SOP).
Ohišje: profil iz ekstrudiranega aluminija, prašno barvan.  
Napajalnik: integriran visoko učinkoviti LED konverter s konstantnim tokom (FO).
IP zaščita: 44. 
Svetlobni tok min: 2160lm. Moč max: 31W, tako kot Intra lighting Kalis 65 C / RI SOP 2160 lm 31W 830 1697 mm (P5)</t>
  </si>
  <si>
    <t>Ustrezen montažni set za linijsko vgradno LED svetilko brez vidnih robov, kot npr. Kalis RI trimless installation kit L=1697 mm</t>
  </si>
  <si>
    <t>Linijska vgradna LED svetilka, brez vidnih robov (RI), dimenzije približno 2817mm. 
Svetlobni vir: PCB LED moduli visoke svetilnosti, mid-power SMD LED, CRI &gt; 80, barvno odstopanje MacAdam ≤ 3, 50.000h L80 B10.
Optika: satiniran opalni polikarbonatni difuzor (SOP).
Ohišje: profil iz ekstrudiranega aluminija, prašno barvan.  
Napajalnik: integriran visoko učinkoviti LED konverter s konstantnim tokom (FO).
IP zaščita: 44. 
Svetlobni tok min: 3600lm. Moč max: 52W, tako kot Intra lighting Kalis 65 C / RI SOP 3600 lm 52W 830 2817 mm (P6)</t>
  </si>
  <si>
    <t>Ustrezen montažni set za linijsko vgradno LED svetilko brez vidnih robov, kot npr. Kalis RI trimless installation kit L=2817 mm</t>
  </si>
  <si>
    <t>Profesionalni vgradni prilagodljivi LED reflektor. 
Ohišje: polikarbonat bele barve.
IP zaščita: 44. 
Svetlobni snop: 60°, nastavljiva optika do 25°. 
Svetlobni vir: visoko učinkovit COB LED modul, CRI &lt; 85,  7,8W @ 350mA , Vf: 18,6V; max tok na driver 500mA.
Barva svetlobe: 3000K.
Svetlobni tok min: 690lm. Moč max: 6W pri 350 mA, tako kot Intra lighting  Pipes RV XS 650 lm 6W 830 350mA 18,6V 60° IP44 white (P7)</t>
  </si>
  <si>
    <t>Ustrezen napajalnik za profesionalni prilagodljiv LED reflektor, kot npr. Driver U20 MP 20W 250-700mA max.57V fixed output</t>
  </si>
  <si>
    <t>Linijska vgradna svetilka, brez vidnih robov (RI), dimenzije približno 2257mm. 
Svetlobni vir: PCB LED moduli visoke svetilnosti, mid-power SMD LED, CRI &gt; 80, barvno odstopanje MacAdam ≤ 3, 50.000h L80 B10.
Optika: satiniran opalni polikarbonatni difuzor (SOP).
Ohišje: profil iz ekstrudiranega aluminija, prašno barvan.  
Napajalnik: integriran visoko učinkoviti LED konverter s konstantnim tokom (FO).
IP zaščita: 44. 
Svetlobni tok min: 2880lm. Moč max: 41W, tako kot Intra lighting Kalis 65 C / RI SOP 2880 lm 41W 830 2257 mm (P8)</t>
  </si>
  <si>
    <t>Ustrezen montažni set za linijsko vgradno svetilko brez vidnih robov, kot npr. Kalis RI trimless installation kit L=2257 mm</t>
  </si>
  <si>
    <t>Linijska vgradna svetilka, brez vidnih robov (RI), dimenzije približno 1417mm. 
Svetlobni vir: PCB LED moduli visoke svetilnosti, mid-power SMD LED, CRI &gt; 80, barvno odstopanje MacAdam ≤ 3, 50.000h L80 B10.
Optika: satiniran opalni polikarbonatni difuzor (SOP).
Ohišje: profil iz ekstrudiranega aluminija, prašno barvan.  
Napajalnik: integriran visoko učinkoviti LED konverter s konstantnim tokom (FO).
IP zaščita: 44. 
Svetlobni tok min: 1800lm. Moč max: 26W, tako kot Intra lighting Kalis 65 C / RI SOP 1800 lm 26W 830 1417 mm (P9)</t>
  </si>
  <si>
    <t>Ustrezen montažni set za linijsko vgradno svetilko brez vidnih robov, kot npr. Kalis RI trimless installation kit L=1417 mm</t>
  </si>
  <si>
    <t>Profesionalni vgradni prilagodljivi LED reflektor, dimenzije približno fi 100mm. Ohišje: polikarbonat črne barve. IP zaščita: 20. Svetlobni snop: 28°, nastavljiva optika do 25°. Svetlobni vir: visoko učinkovit COB LED modul, CRI &lt; 85,  7,8W @ 350mA , Vf: 18,6V; max tok na driver 500mA.
Barva svetlobe: 3000K.
Svetlobni tok min: 690lm. Moč max: 6W pri 350 mA, tako kot Intra lighting 13054031202 Pipes RV S 690 lm 6W 830 350mA 18,6V 28° IP20 black (P18)</t>
  </si>
  <si>
    <t xml:space="preserve">Ustrezen napajalnik za profesionalni vgradni prilagodljiv LED reflektor, kot npr. Driver U20 MP 20W 250-700mA max.57V fixed output </t>
  </si>
  <si>
    <t>Dekorativna spuščena LED polkrožna svetilka. Dimenzije približno fi 2250mm.
Svetlobni vir: PCB LED moduli visoke svetilnosti, mid-power SMD LED, CRI &gt; 80, barvno odstopanje MacAdam ≤ 3, 50.000h L80 B10. Barva LED modulov: 3000K. Optika: satiniran opalni difuzor (SOP). Ohišje: profil iz ekstrudiranega aluminija, prašno barvan v črno barvo. Predstikalna naprava: integriran visoko učinkoviti LED konverter s konstantnim tokom (FO). Varnostni modul: integriran varnostni modul avtonomije 1 h. IP zaščita: 20 
Svetlobni tok min: 2820lm. Moč max: 50W, tako kot Intra lighting Wave line C/S curve right SOP 2820lm 50 W 830 FO R1125mm-90° IP20 black + EM 1h (P6EM)</t>
  </si>
  <si>
    <t>Sestavni del za Wave: Connection set (for coupling 2 line modules)</t>
  </si>
  <si>
    <t xml:space="preserve">Sestavni del za Wave: Adjustable wire suspension L=1,5m </t>
  </si>
  <si>
    <t>Sestavni del za Wave: End cap set Wave (2pcs in set)</t>
  </si>
  <si>
    <t xml:space="preserve">Sestavni del za Wave: Power outlet 5x1,5 mm2 L=1,5m </t>
  </si>
  <si>
    <t>Programiranje in nastavitev DALI svetitlk</t>
  </si>
  <si>
    <t xml:space="preserve">Meritve osvetlitve </t>
  </si>
  <si>
    <t>Skupaj vrednost od 1. do 22.</t>
  </si>
  <si>
    <t>Drobni material - 3% od Skupaj vrednost od 1. do 22.</t>
  </si>
  <si>
    <t>%</t>
  </si>
  <si>
    <t>VARNOSTNA RAZSVETLJAVA</t>
  </si>
  <si>
    <t>SKUPAJ VREDNOST 2. VARNOSTNA RAZSVETLJAVA</t>
  </si>
  <si>
    <t>Nadgradna varnostna svetilka dimenzije približno 220x125mm. Montaža: nadgradna. Telo iz črnega polikarbonata s prozornim difuzorjem. Vgrajen avtotest. Pripravljenost 1h. Baterija: LiFePO. IP65. Dodatek svetilki je viseč nosilec za montažo piktograma dimenzije približno 224x107mm. Material: prozorno pleksi steklo. Svetlobni tok min: 130lm. Moč max: 1W, tako kot Awex ETS/1W/B/1/SA/AT/BL EXIT S 130lm 1W black (V2+P)</t>
  </si>
  <si>
    <t>Ustrezna zastavica za obešanje piktograma ETS/PLX-EXIT S EXIT S</t>
  </si>
  <si>
    <t>Ustrezen piktogram</t>
  </si>
  <si>
    <t>Okrogla vgradna  varnostna svetilka dimenzije približno fi 100mm. Montaža: vgradna. Telo iz črnega polikarbonata. Vgrajen avtotest. Pripravljenost 1h. Optika za osvetljevanje odprtih prostorov. Baterija: LiFePO. IP65/20. Svetlobni tok min: 260lm. Moč max: 2W, tako kot Awex AXPO/2W/B/1/SA/AT/BL AXP 260lm 2W black (V1E)</t>
  </si>
  <si>
    <t xml:space="preserve">Nadgradna varnostna svetilka dimenzije približno 220x125mm. Montaža: nadgradna. Telo iz črnega polikarbonata s prozornim difuzorjem. Vgrajen avtotest. Pripravljenost 1h. Baterija: LiFePO. IP65. Svetlobni tok min: 130lm. Moč max: 1W, tako kot Awex  ETS/1W/B/1/SA/AT/BL EXIT S 130lm 1W black </t>
  </si>
  <si>
    <t>Meritve varnostne osvetlitve</t>
  </si>
  <si>
    <t>Skupaj vrednost od 24. do 29.</t>
  </si>
  <si>
    <t>Drobni material - 3% od skupaj vrednost od 24. do 29.</t>
  </si>
  <si>
    <t>REKAPITULACIJA I. RAZSVETLJAVA</t>
  </si>
  <si>
    <t>SKUPAJ VREDNOST I. RAZSVETLJAVA</t>
  </si>
  <si>
    <t>VODOVNI MATERIAL</t>
  </si>
  <si>
    <t>SKUPAJ VREDNOST II. VODOVNI MATERIAL</t>
  </si>
  <si>
    <t>Kabel NYM-J, položen na kabelske police in kanale, v PN in instalacijske cevi.</t>
  </si>
  <si>
    <t>- 2x1,5 mm2</t>
  </si>
  <si>
    <t>- 2x2,5 mm2</t>
  </si>
  <si>
    <t>- 3x1,5 mm2</t>
  </si>
  <si>
    <t>- 3x2,5 mm2</t>
  </si>
  <si>
    <t>- 5x4 mm2</t>
  </si>
  <si>
    <t>Kabel NYY-J, položen na kabelske police in kanale, v PN in instalacijske cevi.</t>
  </si>
  <si>
    <t>- 4x150 mm2</t>
  </si>
  <si>
    <t>- 5x35 mm2</t>
  </si>
  <si>
    <t>- 5x10 mm2</t>
  </si>
  <si>
    <t>Vodnik H07V-K za izenačevanje potenciala in povezavo kovinskih mas, komplet z objemkami in pritrdilnim materialom</t>
  </si>
  <si>
    <t xml:space="preserve">- 16 mm2 </t>
  </si>
  <si>
    <t xml:space="preserve">- 10 mm2 </t>
  </si>
  <si>
    <t xml:space="preserve">- 6 mm2 </t>
  </si>
  <si>
    <t>- 4 mm2</t>
  </si>
  <si>
    <t xml:space="preserve">Negorljiv kabel NHXH-J FE180/E30 3x1,5, dobava in polaganje kabla, komplet z obesnim in pritrdilnim materialom </t>
  </si>
  <si>
    <t>Kabel  JE-H(St)H 1x2x0,8 FE180 E30, dobava in polaganje kabla komplet s pritrdilnim in obesnim materialom</t>
  </si>
  <si>
    <t>Kabel NHXH-E30 2x1,5 FE180 E30 dobava in polaganje kabla komplet s pritrdilnim in obesnim materialom</t>
  </si>
  <si>
    <t>Perforirane pocinkane kabelske police za horizontalni in vertikalni razvod kablov (tudi podatkovnih inštalacij),  višine 5 cm skupaj s konzolami, veznimi in končnimi elementi, ozemljitvijo ter pritrdilnim materialom</t>
  </si>
  <si>
    <t>- 200mm</t>
  </si>
  <si>
    <t>- 100 mm</t>
  </si>
  <si>
    <t>Plastična, gibljiva, samougasna instalacijska cev, položena p/o v predelne stene, komplet z razvodnimi dozami in pritrdilnim materialom</t>
  </si>
  <si>
    <t>Plastična instalacijska cev, položena v liti beton (RBC), komplet z razvodnimi dozami in pritrdilnim materialom</t>
  </si>
  <si>
    <t>PVC razvodni kanal bele barve, komplet s koleni in zaključki ter pritrdilnim materialom</t>
  </si>
  <si>
    <t>- 15x10 mm (kot npr. NIK 0)</t>
  </si>
  <si>
    <t>- 15x17 mm (kot npr. NIK 1)</t>
  </si>
  <si>
    <t>Razvodna p/o plastična doza</t>
  </si>
  <si>
    <t>Razvodna vgradna (p/o) plastična doza z uvodnicami in pokrovčkom v ralu vgradne površine</t>
  </si>
  <si>
    <t>- 100x100x50 mm</t>
  </si>
  <si>
    <t>- 150x110x70 mm</t>
  </si>
  <si>
    <t>- fi 60 mm</t>
  </si>
  <si>
    <t>Podometna doza dodatnega izenačenja potenciala (DIP) z vgrajeno zbiralko iz umetnih mas.</t>
  </si>
  <si>
    <t>Stikalo p/o za izklop v napajanja objekta nameščeno v ohišju z zaščitnim steklom pri vhodu</t>
  </si>
  <si>
    <t>Stikala (modul) posameznih stikalnih kombinacij, tip:  (TEM Čatež,  potrdi arhitekt), p/o, 230V, komplet z dozo, nosilnim in okrasnim okvirčkom, ter polnilnim elementom - obračun po kosu:</t>
  </si>
  <si>
    <t>- navadno, 16A</t>
  </si>
  <si>
    <t>- tipkalo</t>
  </si>
  <si>
    <t xml:space="preserve">IR senzor gibanja 90° </t>
  </si>
  <si>
    <t>Vtičnica p/o 230V, 16A z zaščitnim kontaktom, z dozo, z nalepko z oznako stikalnega bloka in tokokroga iz katerega se napaja (ustreza TEM Čatež, potrdi arhitekt)</t>
  </si>
  <si>
    <t xml:space="preserve">- 1x vtičnica </t>
  </si>
  <si>
    <t>Vtičnica, 230V, 16A z zaščitnim kontaktom, s skupno dozo za parapetni kanal, z nalepko z oznako stikalnega bloka in tokokroga iz katerega se napaja</t>
  </si>
  <si>
    <t xml:space="preserve">- 2x vtičnica </t>
  </si>
  <si>
    <t>Menjalno tipkalo z vrvico - priklop na SOS modul požarne zanke v sanitarijah za invalide, komplet z dozo in pritrdilnim materialom</t>
  </si>
  <si>
    <t>3-prekatni, kovinski parapetni kanal s pregrado, pokrovom, veznimi in končnimi elementi, zvočno zaščito, ozemljitvijo ter pritrdilnim materialom (predvideti v opremo)</t>
  </si>
  <si>
    <t>Fiksni priključek, n/o oz. p/o z dozo, z nalepko z oznako razdelilnika in tokokroga iz katerega se napaja</t>
  </si>
  <si>
    <t>Priklop strojnih naprav v objektu do njihovega funkcionalnega delovanja, sodelovanje z izvajalcem strojnih inštalacij</t>
  </si>
  <si>
    <t>Sodelovanje z izvajalcem strojnih instalacij</t>
  </si>
  <si>
    <t>Tesnenje kabelskih prehodov skozi zidove z ognjeodporno maso
Požarno tesnjenje prehodov inštalacij skozi meje požarnih sektorjev z uporabo:
- požarnega polnila
- intumescenčnega požarnega premaza</t>
  </si>
  <si>
    <t>mm</t>
  </si>
  <si>
    <t>- ø 23 mm</t>
  </si>
  <si>
    <t>- ø 40 mm</t>
  </si>
  <si>
    <t>- ø 110 mm</t>
  </si>
  <si>
    <t>- ø 75 mm</t>
  </si>
  <si>
    <t>- ø 63 mm</t>
  </si>
  <si>
    <t>- ø 78 mm</t>
  </si>
  <si>
    <t>Skupaj vrednost od 1. do 25.</t>
  </si>
  <si>
    <t>Drobni material - 3% od skupaj vrednost od 1. do 25.</t>
  </si>
  <si>
    <t>III.</t>
  </si>
  <si>
    <t>RAZDELILNIKI</t>
  </si>
  <si>
    <t>SKUPAJ VREDNOST III. RAZDELILNIKI</t>
  </si>
  <si>
    <r>
      <t xml:space="preserve">Razdelilnik  </t>
    </r>
    <r>
      <rPr>
        <b/>
        <sz val="7"/>
        <rFont val="Tahoma"/>
        <family val="2"/>
        <charset val="238"/>
      </rPr>
      <t>RKO +  R.PRITLIČJE</t>
    </r>
    <r>
      <rPr>
        <sz val="7"/>
        <rFont val="Tahoma"/>
        <family val="2"/>
        <charset val="238"/>
      </rPr>
      <t xml:space="preserve"> je prostostoječa kovinska omara izdelana iz dvakrat dekapirane jeklene pločevine in profilov, opleskana z osnovno in končno barvo-prašni nanos, zaščite IP 40, dim. v x š x g, 2000 x 800 x 400mm, z vrati v barvi po izboru arhitekta, z enokrilnimi vrati opremljenimi s ključavnico s sledečimi elementi:</t>
    </r>
  </si>
  <si>
    <t>Del RKO</t>
  </si>
  <si>
    <t>NN kompaktni odklopnik 125A, 3p, kot npr.: EB2 125A/3L3P (Eti)</t>
  </si>
  <si>
    <t>- Dalinjski sprožnik za kompaktni odklopnik EB2</t>
  </si>
  <si>
    <t>- prenapetostni zaščitni odvodnik 15 kA, razred C, (3x), s prikazom stanja, komplet z ozemljitveno šino (protec)</t>
  </si>
  <si>
    <t>- 60mm zbiralčni sistem 30x10mm komplet z prekritjem in distančniki</t>
  </si>
  <si>
    <t>- horizontalni varovalčni ločilnik HVL00, primeren za namestitev na 60mm zbiralčni sistem komplet z varovalnimi vložki</t>
  </si>
  <si>
    <t xml:space="preserve"> - instalacijski odklopnik, 230V, Icu &gt; 10 kA, enopolni, karakteristike C/6A</t>
  </si>
  <si>
    <t>Del R. PRITLIČJE</t>
  </si>
  <si>
    <t>- Bremensko ločilno stikalo za DIN letev, 3p, 63A</t>
  </si>
  <si>
    <t xml:space="preserve"> - diferenčno stikalo (RCD), 4p, 40A/30mA, občutljivo na izmenični in enosmerni pulzirajoči tok napake</t>
  </si>
  <si>
    <t>- stikalo za montažo na DIN letev, 10A, kontaktni sklop (1-0)</t>
  </si>
  <si>
    <t xml:space="preserve"> - instalacijski odklopnik, 400V, Icu &gt; 10 kA, tropolni, karakteristike B/32A</t>
  </si>
  <si>
    <t xml:space="preserve"> - instalacijski odklopnik, 230V, Icu &gt; 10 kA, enopolni, karakteristike B/16A</t>
  </si>
  <si>
    <t xml:space="preserve"> - instalacijski odklopnik, 230V, Icu &gt; 10 kA, enopolni, karakteristike B/10A</t>
  </si>
  <si>
    <t>tedenski/dnevni časovnik 2x16A/230V kot npr: SHT-1/2 (eti)</t>
  </si>
  <si>
    <t>- ožičenje razdelilnika s kanali za ožičenje, prekrivnimi ploščami, montažnimi letvami, vrstnimi sponkami, sistemom bakrenih zbiralk, komplet s priključki, napisnimi ploščicami opreme razdelilnika in kablov, uvodnicami, pritrdilnim in ostalim drobnim materialom, izdelavo krmilnih in enopolnih načrtov, predajo dokumentacije, meritev in certifikatov za ta razdelilnik</t>
  </si>
  <si>
    <r>
      <t xml:space="preserve">Razdelilnik </t>
    </r>
    <r>
      <rPr>
        <b/>
        <sz val="7"/>
        <rFont val="Tahoma"/>
        <family val="2"/>
        <charset val="238"/>
      </rPr>
      <t>R.STROJNICA</t>
    </r>
    <r>
      <rPr>
        <sz val="7"/>
        <rFont val="Tahoma"/>
        <family val="2"/>
        <charset val="238"/>
      </rPr>
      <t xml:space="preserve"> je zunanja prostostoječa omara iz nerjaveče pločevine, zaščite IP 44, dim. v x š x g, 500 x 500 x 312mm, z enokrilnimi vrati opremljenimi s ključavnico, s sledečimi elementi:</t>
    </r>
  </si>
  <si>
    <t>- Bremensko ločilno stikalo za DIN letev, 3p,100A</t>
  </si>
  <si>
    <t>- prenapetostni zaščitni odvodnik 15 kA, razred C,  (4x), s prikazom stanja, komplet z ozemljitveno šino (protec)</t>
  </si>
  <si>
    <t xml:space="preserve"> - ločilno stikalo z varovalko komplet z varovalnimi vložki D02 kot npr: STVD02 (eti)</t>
  </si>
  <si>
    <t>Odklop in demontaža ter odvoz na deponijo razdelilne omare obstoječega razdelilnika (pri vhodu) ter  začasna navezava električnih inštalacij (nadometno po viteški dvorani skozi preboj) viteške dvorane na nov razdelilnik.</t>
  </si>
  <si>
    <t>IV.</t>
  </si>
  <si>
    <t>TELEKOMUNIKACIJE</t>
  </si>
  <si>
    <t>Aktivna oprema ni predmet popisa!</t>
  </si>
  <si>
    <t>SKUPAJ VREDNOST IV. TELEKOMUNIKACIJE</t>
  </si>
  <si>
    <t>Sistemska komunikacijska RACK 19'' omara 15HE, dimenzij 770x600x600</t>
  </si>
  <si>
    <t>Predvidi se naslednja konfiguracija skladno s shemo:</t>
  </si>
  <si>
    <t>• sprednja vrata  kombinacija steklo+ perforacija (steklo po sredini, ob robu perforacija)</t>
  </si>
  <si>
    <t>• na  vratih zapiranje in odpiranje s pomočjo ključavnice.</t>
  </si>
  <si>
    <t>• hitro snemljive stranice omare brez pritrditve z vijaki.</t>
  </si>
  <si>
    <t>• 19˝ profili spredaj in zadaj z možnostjo nastavljanja globine montaže.</t>
  </si>
  <si>
    <t>• dno omare zaprto</t>
  </si>
  <si>
    <t>• 4x ventilator krmiljenima s termostatom,</t>
  </si>
  <si>
    <t xml:space="preserve">• 1×19˝ vtičnična letev s 7 vtičnicami za vertikalno ali horizontalno montažo, nazivne napetosti 230V AC, 50/60 Hz, nazivni tok 16A </t>
  </si>
  <si>
    <t>• ustrezno število povezovalnih vrvic patch-patch dolžine l=1,5m in l=3m,</t>
  </si>
  <si>
    <t>• pripravljen sistem ozemljitve vseh elementov v omari,</t>
  </si>
  <si>
    <t>• izravnalne noge, 4 x koleščki z možnostjo blokade vrtenja oz. kotaljenja,</t>
  </si>
  <si>
    <t>• ustrezno število kabelskih organizatorjev kosov za vertikalno organiziranje</t>
  </si>
  <si>
    <t>• horizontalni U profil za namestitev kabelskih objemk na spodnjem levem in desnem delu omare</t>
  </si>
  <si>
    <t>• ustrezno število kabelskih objemk fi56-64mm</t>
  </si>
  <si>
    <t>• ustrezno število kabelskih objemk fi26-30mm</t>
  </si>
  <si>
    <t>• ustrezno število kabelskih objemk fi12-18mm</t>
  </si>
  <si>
    <t>• 50 vijakov + 50</t>
  </si>
  <si>
    <t>• 2x 24 vratni patch panel CAT6 UTP</t>
  </si>
  <si>
    <t>• priključni krone panel</t>
  </si>
  <si>
    <t>• priključni optični panel</t>
  </si>
  <si>
    <t>• 1x stikalo 24 Gport, 2 SFP, Layer 3, managed, (kompatibilno Eduroam)</t>
  </si>
  <si>
    <t>- Sestava omare in ureditev ožičenja</t>
  </si>
  <si>
    <t>- Zaključevanje kablov z popisom - patch panel/ vtičnica, zaključevanje analognih linij, zaključevanje optičnih linij, meritve in izdelava merilnih rezultatov, namestitev ustreznega števila organizatorjev</t>
  </si>
  <si>
    <t>Vtičnica dvojna RJ45 - UTP CAT 6, z dozo za parapetni kanal in protiprašnim pokrovčkom</t>
  </si>
  <si>
    <t>Kabel UTP CAT 6 - HFFR, položen na kabelske police, v PN cevi, kabelske utore, instalacijske cevi</t>
  </si>
  <si>
    <t>Meritve in pregledi signalno komunikacijke instalacije in opreme celotnega (prevezanega in novega) UNIVERZALNEGA OŽIČENJA (kabli, tudi položene rezerve, vtičnice, …)  z izdajo potrdila o brezhibnem delovanju, prikaz pridobljenih podatkov</t>
  </si>
  <si>
    <t xml:space="preserve">Dobava in montaža naprave neprekinjenega napajanja naslednjih karakteristik: 
- vhodna napetost: 230V, 50Hz
- izhodna napetost: 230V, 50Hz
- nazivna moč: 1000VA
- avtonomija delovanja: 20min
- ON - line
- z funkcijo samodejnega resetiranja </t>
  </si>
  <si>
    <t>V.</t>
  </si>
  <si>
    <t>VIDEONADZOR (VN)</t>
  </si>
  <si>
    <t>Vodovni material je zajet v skupnem popisu vodovnega materiala.</t>
  </si>
  <si>
    <t>SKUPAJ VREDNOST V. VIDEONADZOR (VN)</t>
  </si>
  <si>
    <t xml:space="preserve">Snemalnik DVR/HVR AHD - 16 kanalni, max. priklop 24 kanalov (16x kompozit in 8x IP) ali 24 IP kanalov (izklop analognih vhodov); 1x VGA izhod; 1x HDMI izhod; 8x avdio vhod; 1x avdio izhod; DVR način: 5MP@12fps, 4MP@15fps, 1080P/720P@25fps na kanal; HVR način: AHD 5MP@12fps, 4MP@15fps na kanal, IP 4MP@15fps, 1080P/720P@25fps na kanal; max pasovna širina 64Mbps; daljinski nadzor preko UVS in iUVS programske opreme; WEB brskalnik; USB2.0 vhodi (miška, backup); e-SATA, S.M.A.R.T trdi disk; max. izhodna pasovna širina 128Mbps kot npr. Urmet snemalnik ID 1093/556R </t>
  </si>
  <si>
    <t>Kompaktna Bullet AHD kamera 1/3 CMOS 4M, ločljivost 4MP (2560x1440@25fps) D&amp;N, občutljivost 0 Lux (vključen IR); mehansko odstranjiv IR Cut filter; IR doseg 15m; objektiv 2,8-12mm; OSD menu; 2DNR; DWDR; IR SMART; OSD Coax UTC; IP66; napajanje 12Vdc; ni kompatibilna z 1092/310 daljinskim upravljalnikom kot npr. Urmet kamera ID 1092/221M</t>
  </si>
  <si>
    <t>Dome Ball AHD kamera, 1/3 CMOS 4M, ločljivost 4MP (2560x1440@25fps) D&amp;N, občutljivost 0 Lux (vključen IR); mehansko odstranjiv IR Cut filter; IR doseg 15m; objektiv 2,8-12mm; OSD menu; 2DNR; DWDR; IR SMART; OSD Coax UTC; IP66; napajanje 12Vdc; ni kompatibilna z 1092/310 daljinskim upravljalnikom kot npr. Urmet kamera ID 1092/281M</t>
  </si>
  <si>
    <t>Dodatni trdi disk 4000GB za digitalni snemalnik (vgradnja v snemalnik) kot npr. Urmet snemalnik ID Disk WD4TB sata</t>
  </si>
  <si>
    <t>Napajalnik 4 kanalni, 230Vac / 12Vdc - 3A - 4 izhodni ( na izhod max 1,5A ),  masa:668g, dimenzije:162V x 47G x 162D kot npr. Urmet napajalnik ID 1092/804</t>
  </si>
  <si>
    <t>Nalepka videonadzor</t>
  </si>
  <si>
    <t>Nadometna doza za montažo kamer, kot npr. Urmet doza ID 1092/148</t>
  </si>
  <si>
    <t>BNC konektor 3,3mm za kabel HD4, kot npr. Urmet konektorji ID BC BNC M 3,3 505033</t>
  </si>
  <si>
    <t>Coax+2x0,75 napajanje A400m / HD70m 7,2mm - za razdalje do 70m kot npr. Urmet kabli ID BC HD 4207 SF200</t>
  </si>
  <si>
    <t xml:space="preserve">Programiranje video nadzora in šolanje uporabnika </t>
  </si>
  <si>
    <t>Tehnična podpora pri namestitvi kamer</t>
  </si>
  <si>
    <t>VI.</t>
  </si>
  <si>
    <t>PROTIVLOMNO VAROVALNJE (VLOM)</t>
  </si>
  <si>
    <t>SKUPAJ VREDNOST VI. PROTIVLOMNO VAROVANJE (VLOM)</t>
  </si>
  <si>
    <t>Protivlomna centrala MP500/8, 8 vhodov z možnostjo razširitve do 64 vhodov, 6 izhodov z možnostjo razširitve do 27, s telefosnkim PSTN pozivnikom z ustreznimi protokoli za povezavo na center, napajalnikom 12V/1.5A in sabotažnim stikalom. Možnost priključitve do 8 tipkovnic serije 500; GSM prenos je mogoč (opcijsko). Centrala je vskladu z EN50131 (GRADE 3) kot npr. Urmet ID 80MP4L00111</t>
  </si>
  <si>
    <t>SV 500N, slovenski modul za vokalna sporočila in upravljanje s centralo na daljavo (preko telefona) kot npr. Urmet ID 80CT6615111</t>
  </si>
  <si>
    <t xml:space="preserve">GSM modul IMG/500 za prenos podatkov preko GSM/UMTS omrežja, posredovanje dogodkov o alarmih, SMS alarmiranje, zvočno sporočilo (samo z vokalnim modulom SV500N) kot npr. Urmet ID 80CT5510111 </t>
  </si>
  <si>
    <t>Akumulator 12V/7Ahb kot npr. Urmet ID 1033/601</t>
  </si>
  <si>
    <t>Kodirna tipkovnica KP500DV/N za upravljenje z centralo, LCD displey, osvetlitev tipk, BUS povezava, 2 x alarmni vhod, v skladu z EN50131 + vokalno sporazumevanje kot npr. Urmet ID 80KP7200111</t>
  </si>
  <si>
    <t>IT500WEB server za video priklop in nadzor preko vlomne centrale. Sistem lahko tako sprejema kot odddaja posamezne ukaze. Server se lahko priklopi na več načinov, direktno na Cloud ali na Router. Web server se namesti v ohišje centrale in ne potrebuje dodatne inštalacije. Kompatibilen je s celotno serijo 500. kot npr Urmet  ID 80IT2710111</t>
  </si>
  <si>
    <t>Javljalnik DT15AM,  antimask, napajanje 12Vdc, dvojna tehnologija I.R.P ter mikrovalovni na frekvenci 10,5Ghz, domet 15m, del. tem. -10°C/+55°C, dim.:107x61,5x43,5mm, IR pokritost: 90°, MW pokritost: horizontalno 90° - vertikalno 36° kot npr. Urmet ID 80IM3600113</t>
  </si>
  <si>
    <t xml:space="preserve">Nosilec za javljalnike IR15, IR15P, DT15 in DT15AM , kot nastavljanja 90° horizontalno/vertikalno kot npr. Urmet ID 80SP1E00113 (10 kos) </t>
  </si>
  <si>
    <t>Zunanja sirena samonapajalna z bliskavico HPA700M, kovinsko ohišje, jakost 110dB@1m, zaščita IP 44/IK08, (potrebuje baterijo) 12V 2,2Ah,  del. tem. -25°C/+70°C, dim.:203x253x87mm kot npr. Urmet ID 80HP9A00211</t>
  </si>
  <si>
    <t>Baterija 12V 2Ah za montažo v sireno  kot npr. Urmet ID 1033/600</t>
  </si>
  <si>
    <t>Notranja sirena HPA100, 12-24V, N/O montaža, 110dB/1m, 3500-3700Hz, 145X100X42mm kot npr. Urmet ID 80HP9300111</t>
  </si>
  <si>
    <t xml:space="preserve">Programiranje vloma in šolanje uporabnika </t>
  </si>
  <si>
    <t xml:space="preserve">Tehnična podpora pri kalibraciji  vlomnih javljalnikov </t>
  </si>
  <si>
    <t>A</t>
  </si>
  <si>
    <t>VII.</t>
  </si>
  <si>
    <t>AVTOMATSKO ODKRIVANJE IN JAVLJAVNJE POŽARA (AOJP)</t>
  </si>
  <si>
    <t>SKUPAJ VREDNOST VII. AVTOMATSKO ODKRIVANJE IN JAVLJANJE POŽARA (AOJP)</t>
  </si>
  <si>
    <t>FAP 544 - Protipožarna centrala z mikropeocesorjem z 2 loop linijami,razširljiva na 4 loop linij, 512 naslovov, digitalna komunikacija, z displayom, 128 naslovov na linijo, programljiva preko tipkovnice in PC (USB port), 480 programirljivih con, 1000 dogodkov spomina, možnost priklopa oddaljene kontrole, omogoča kompenzacijo -  izenačevanje zaprašenosti, BUS komunikacija z javljalniki in vmesniki, enostavna zamenjava napisov glavne panel plošče, omogočen centralni nadzor z sistemom Iperview, enostavno nadziranje in resetiranje senzorjev, prostor za bateriji, izhod 2A, L490xH350xG145 kot npr. Urmet centrala ID 80SC6200121</t>
  </si>
  <si>
    <t>KIT FAP500 - SLO MENI kot npr. Urmet ID 80KT9J00121</t>
  </si>
  <si>
    <t xml:space="preserve">Napajalnik 24Vdc/4,5A, v železnem ohišju, omogoča polnjenje baterij, relejski izhod za javljanje stanje napajalnika, stanja baterij, prostor za dve bateriji, IP30, priklop na 230Vac/50Hz, LED indikacija, dimenzije: V 220 x Š 300 x G 175mm, EN 54-4 (A2), EN12101-10 kot npr. Urmet ID MV SPS-2453 </t>
  </si>
  <si>
    <t>Akumulator 12V/18Ah kot npr. Urmet ID 1033/602</t>
  </si>
  <si>
    <t>Moduli centrale in razširitve IO500  1 vhod / 1 izhod, nastavljiv vhodno izhodni modul, rele 30Vdc/1A (nc ali no), napajanje preko požarne linije, 1 relejski izhod, 1 el. vhod, 1 el. izhod, v ohišju kot npr. Urmet ID 80SC3A00121</t>
  </si>
  <si>
    <t>Komplet oprema za prenos na nadzorni center kot npr. Urmet ID MP508KIT</t>
  </si>
  <si>
    <t xml:space="preserve">FM500 Ročni javljalnik rdeče barve z povratnim nelomljivim steklom (realarm sistem) kot npr. Urmet ID 80SB6000121 </t>
  </si>
  <si>
    <t>Tablica z nalepko ročni javljalnik</t>
  </si>
  <si>
    <t>FDO500 optično dimni javljalnik, zaznava dima na principu foto - optike nastavljiv tudi kot izolator linije, Ø 90 x 31mm (h), požarni centrali posreduje informacije  o nivoju zaprašenosti,  v načinu pregleda omogoča preko led indikatorja prikaz adrese javljalnika, v načinu delovanja pa led indikator prikazuje stanje javljalnika kot npr. Urmet ID 80SD4800121</t>
  </si>
  <si>
    <t>SD500R podnožje univerzalno z izhodom za dodatno led indikacijo, Ø 90, (izhod se proži ob alarmu  -  24VAdc / 12mA) kot npr. Urmet ID 80SD5K00121</t>
  </si>
  <si>
    <t>SD500M podnožje za javljalnik (univerzalno), Ø 90 kot npr. Urmet ID 80SD4K00121</t>
  </si>
  <si>
    <t>LR500SI  za vzporedno indikacijo alarma bele  barve z led diodami samo za FAP 500 kot npr. Umret ID 80SR1200121</t>
  </si>
  <si>
    <t>ITB 500, SOS modul za vgradnjo v modularni sistem stikalne tehnike, zasede 1 modul, 1 adresa, napajanje preko požarne linije, indikacija alarma, napake in reset preko centrale, priklop katerekoli klasične tipke z ali brez vrvice, kot npr Urmet ID 80IT1710121</t>
  </si>
  <si>
    <t>LR500 LED indikator rdeče barve, napajanje 12-24Vdc, poraba 11mA, delovna temperatura -10°C/+55°C, teža 30g, zaščita IP40, material ABS, dimenzije: 65,5x60,6x23,6mm kot npr. ID 80SR1100121</t>
  </si>
  <si>
    <t>Sirena 24V / 32mA za  notranjo montažo(rdeča),102dB - cooper, IP54 nizka 63mm kot npr. Urmet ID MV 540501FULL-0389X</t>
  </si>
  <si>
    <t>Tablica z nalepko sirena</t>
  </si>
  <si>
    <t>Napisne ploščice za naslove elementov</t>
  </si>
  <si>
    <t>Označevanje in programiranje elementov</t>
  </si>
  <si>
    <t>Programiranje in spuščanje v pogon požarne centrale</t>
  </si>
  <si>
    <t>Sodelovanje pri pregledu s strani pooblaščene inštitucije</t>
  </si>
  <si>
    <t>VIII.</t>
  </si>
  <si>
    <t>SKUPAJ VREDNOST VIII. GRADBENA DELA</t>
  </si>
  <si>
    <t>Izdelava kabelske kanalizacije skladno z grafičnimi prilogami:</t>
  </si>
  <si>
    <t>- strojni in deloma ročni izkop kabelskega kanala  v terenu  III. do IV. ktg.</t>
  </si>
  <si>
    <t>- izdelava podlage iz peska granulacije 3-7mm v debelini 10cm, polaganje zaščitnih cevi premera (vključno z distančniki, čepi, tesnili, koleni, ...)</t>
  </si>
  <si>
    <t>- zasutje s peskom granulacije 3-7mm, polaganje pocinkanega valjanca FeZn 25x4mm</t>
  </si>
  <si>
    <t>- zasip z izkopanim materialom ter nabijanje po slojih 20cm, polaganje PVC opozorilnega traku</t>
  </si>
  <si>
    <t>- odvoz odvečnega materiala na deponijo s predajo evidenčnih listov pooblaščenega upraljavca deponije</t>
  </si>
  <si>
    <t>Rušenje armiranega betona nakladnaje in odvoz ruševin ter stroški začasne in končne deponije, čiščenje okolice</t>
  </si>
  <si>
    <t xml:space="preserve">Strojni izkop jame dimenzij 2,4 x 2,4 x 1,8m za izdelavo jaška v terenu III. do IV. ktg., zasip jaška z utrjevanjem ter odvoz odvečnega materiala na deponijo s predajo evidenčnih listov pooblaščenega upraljavca deponije  (10,4m3 x 1) </t>
  </si>
  <si>
    <t>Izdelava kabelskega jaška 1,0x 1,0m, globine 1,0 m z enojnim lahkim LTŽ pokrovom, napisom  telefon in izvedbo uvodnic</t>
  </si>
  <si>
    <t>Izgradnja AB podstavka kabelskega razdelilca dxšxl: 60x40x100cm ob AB jašku z izvedbo cevnih uvodov 5x75mm</t>
  </si>
  <si>
    <t>Rdeča Stigmaflex cev ø75mm (koluti) skupaj z original čepi, vodotesnimi spoji, distančniki, koleni, distančniki, …</t>
  </si>
  <si>
    <t>Rdeča Stigmaflex cev ø110mm (koluti) skupaj z original čepi, vodotesnimi spoji, distančniki, koleni, distančniki, …</t>
  </si>
  <si>
    <t>Dobava  Fe Zn traku 25x4mm, vključno s križnimi sponkami INOX izvedbe, priključitvami na ozemljilne sisteme ter razdelilec RKO, protikorozijsko zaščito z bitumensko maso, ….</t>
  </si>
  <si>
    <t>Dobava rdečega PVC opozorilnega traku z napisom "POZOR ELEKTRIKA"</t>
  </si>
  <si>
    <t>Izvedba preboja zidu debeline 60cm  za potrebe cevne kanalizacije 5x75mm in 1x110mm komplet z zidarskimi deli</t>
  </si>
  <si>
    <t>Izvedba preboja zidu debeline 25cm  za potrebe cevne kanalizacije 5x75mm  in 1x110mm komplet z zidarskimi deli</t>
  </si>
  <si>
    <t>REKAPITULACIJA C. ELEKTRO INŠTALACIJE - pritličje</t>
  </si>
  <si>
    <t>SKUPAJ VREDNOST C. ELEKTRO INŠTALACIJE - pritličje</t>
  </si>
  <si>
    <t>VOVODNI MATERIAL</t>
  </si>
  <si>
    <t>PROTIVLOMNO VAROVANJE (VLOM)</t>
  </si>
  <si>
    <t>AVTOMATSKO ODKRIVANJE IN JAVLJANJE POŽARA (AOJP)</t>
  </si>
  <si>
    <t>ELEKTRO INŠTALACIJE - mansarda</t>
  </si>
  <si>
    <t>SPLOŠNA RAZSVETLJAVA - MANSARDA</t>
  </si>
  <si>
    <t>SKUPAJ VREDNOST 1. SPLOŠNA RAZSVETLJAVA - MANSARDA</t>
  </si>
  <si>
    <t>Dekorativna spuščena LED okrogla svetilka. Dimenzije približno fi 3000mm.
Svetlobni vir: PCB LED moduli visoke svetilnosti, mid-power SMD LED, CRI &gt; 80, barvno odstopanje MacAdam ≤ 3, 50.000h L80 B10. Barva LED modulov: 3000K. Optika: satiniran opalni difuzor (SOP). Ohišje: profil iz ekstrudiranega aluminija, prašno barvan v črno barvo. Predstikalna naprava: integriran visoko učinkoviti LED konverter s konstantnim tokom (FO). Varnostni modul: integriran varnostni modul avtonomije 1 h. IP zaščita: 20 
Spuščene svetilke so opremljene komplet vešalnim priborom dolžine 5 m s prozornim napajalnim kablom. Svetlobni tok min: 10200lm. Moč max: 160W, tako kot Intra lighting Wave round S 3000 SOP HE 10200lm 160W 830 FO IP20 black + EM 1H; (S9 EM)</t>
  </si>
  <si>
    <t xml:space="preserve">Sestavni del za svetilko WAVE: Adjustable wire suspension L=5m </t>
  </si>
  <si>
    <t xml:space="preserve">Sestavni del za svetilko WAVE: Power outlet 5x1,5 mm2 L=5m </t>
  </si>
  <si>
    <t xml:space="preserve">Profesionalni tračni prilagodljivi LED reflektor, dimenzije približno fi 100mm. Montaža: tokovna tračnica (T). 
Svetlobni vir: visoko učinkovit COB LED modul, CRI &lt; 85/95, barvno odstopanje MacAdam ≤ 3, 50.000h L80 B10. 
Hladilni sistem: pasiven hladilnik iz tlačno litega aluminija. 
Optika: visoko učinkovit metaliziran in lakiran polikarbonat z enakomerno porazdelitvijo svetlobnega snopa širine 56°. Ohišje: aluminij, prašno barvan v črno barvo. Usmerjenost: rotacija 360°; nagib 90°. 
Napajalnik: integriran visoko učinkoviti LED konverter s konstantnim tokom (FO). 
IP zaščita: 20. 
Dodatek (ločeno naročilo): 3-fazni tračni sistem. 
Komplet z: 3-fazni tračni adapter. Svetlobni tok min: 3050lm. Moč max: 27W, tako kot Intra lighting Pipes T S PRO 3050 lm 27W 830 FO 56° black; (S10)     </t>
  </si>
  <si>
    <t>Sestavni del za tračni reflektor: Stucchi 9002 end power feed R black</t>
  </si>
  <si>
    <t>Sestavni del za tračni reflektor: Stucchi 9000-3 surface track 3000 mm black</t>
  </si>
  <si>
    <t>Sestavni del za tračni reflektor: Stucchi 9000-2 surface track 2000 mm black</t>
  </si>
  <si>
    <t>Sestavni del za tračni reflektor: Stucchi 9004 end cap black</t>
  </si>
  <si>
    <t>Sestavni del za tračni reflektor: Stucchi 9003 joint element black</t>
  </si>
  <si>
    <t>Sestavni del za tračni reflektor: Stucchi 9000-KIT 4-1,5 suspension set with fine adjustment 1500 mm</t>
  </si>
  <si>
    <t>Sestavni del za tračni reflektor: Stucchi 9000-KIT 4-3 suspension set with fine adjustment 3000 mm</t>
  </si>
  <si>
    <t xml:space="preserve">Profesionalni tračni prilagodljivi LED reflektor, dimenzije približno fi 100mm. Montaža: tokovna tračnica (T). 
Svetlobni vir: visoko učinkovit COB LED modul, CRI &lt; 85/95, barvno odstopanje MacAdam ≤ 3, 50.000h L80 B10. 
Hladilni sistem: pasiven hladilnik iz tlačno litega aluminija. 
Optika: visoko učinkovit metaliziran in lakiran polikarbonat z enakomerno porazdelitvijo svetlobnega snopa širine 36°. Ohišje: aluminij, prašno barvan v črno barvo. Usmerjenost: rotacija 360°; nagib 90°. 
Napajalnik: integriran visoko učinkoviti LED konverter s konstantnim tokom (FO). 
IP zaščita: 20. 
Dodatek (ločeno naročilo): 3-fazni tračni sistem. 
Komplet z: 3-fazni tračni adapter. Svetlobni tok min: 3050lm. Moč max: 27W, tako kot Intra lighting  Pipes T S PRO 3050 lm 27W 830 FO 36° black; (S11)  </t>
  </si>
  <si>
    <t xml:space="preserve">Nadgradna stenska  direktna svetilka (W). 
Svetlobni vir: PCB LED moduli visoke svetilnosti, mid-power SMD LED, CRI &gt; 80, barvno odstopanje MacAdam ≤ 3, 50.000h L80 B10. 
Porazdelitev svetlobnega toka: direktna (W). 
Optika: satiniran opalni polikarbonatni difuzor (SOP). 
Ohišje: profil iz ekstrudiranega aluminija, prašno barvan v belo barvo.  
Napajalnik: integriran visoko učinkoviti LED konverter s konstantnim tokom (FO) in vgrajenim varnostnim modulom 1h. IP zaščita: 44 (W). Svetlobni tok min: 2880lm. Moč max: 41W, tako kot Intra lighting  Kalis 65 W SOP  2880lm 41W 827 L2255mm FO EM 1h IP44 white; (S12E)     </t>
  </si>
  <si>
    <t>Nadgradna stropna svetilka. Dolžina približno 1277mm. 
Svetlobni vir: PCB LED moduli visoke svetilnosti, mid-power SMD LED, CRI &gt; 80, barvno odstopanje MacAdam ≤ 3, 50.000h L80 B10. 
Optika: satiniran opalni polikarbonatni difuzor za LED različico. 
Ohišje: polikarbonat. 
Prednosti: hitri konektor, homogena distribucija svetlobe. 
Napajalnik: integriran visoko učinkoviti LED konverter s konstantnim tokom (FO). Obratovalna temperature okolice: od -20°C do +45°C (standard različica). IP zaščita: 66. 
Vključen komplet stropnih nosilcev. Svetlobni tok min: 5600lm. Moč max: 48W, tako kot Intra lighting 5700 5600lm 48W 830 1277mm FO  IP66; (S13)</t>
  </si>
  <si>
    <t>Skupaj vrednost od 1. do 15.</t>
  </si>
  <si>
    <t>Drobni material - 3% od Skupaj vrednost od 1. do 15.</t>
  </si>
  <si>
    <t>VARNOSTNA RAZSVETLJAVA - MANSARDA</t>
  </si>
  <si>
    <t>SKUPAJ VREDNOST 2. VARNOSTNA RAZSVETLJAVA - MANSARDA</t>
  </si>
  <si>
    <t>Okrogla nadgradna  stropna varnostna svetilka dimenzije približno fi 200mm. Montaža: nadgradna. Telo iz črnega polikarbonata. Vgrajen avtotest. Pripravljenost 1h. Optika za osvetljevanje odprtih prostorov. Baterija: LiFePO. IP42. Svetlobni tok min: 250lm. Moč max: 2W, tako kot Awex AXNO/2W/B/1/SA/AT/BL AXN 250lm 2W black; (V1 EM)</t>
  </si>
  <si>
    <t>Pravokotna varnostna spuščena svetilka z vgrajenim piktogramom dimenzije približno 337x37mm. Montaža: nadgradna. Telo iz črnega polikarbonata z visečim okvirjem iz pleksi stekla za piktogram. Piktogram vključen v setu. Vgrajen avtotest. Pripravljenost 1h. Baterija: LiFePO. IP42. Svetlobni tok min: 80lm. Moč max: 3W, tako kot Awex IF2ALD/3W/B/1/SA/AT/BL  INFINITY II 80lm 3W black; (V2 EM)</t>
  </si>
  <si>
    <t xml:space="preserve">Nadgradna varnostna svetilka dimenzije približno 220x125mm. Montaža: nadgradna. Telo iz črnega polikarbonata s prozornim difuzorjem. Vgrajen avtotest. Pripravljenost 1h. Baterija: LiFePO. IP65. Dodatek svetilki je viseč nosilec za montažo piktograma dimenzije približno 224x107mm. Material: prozorno pleksi steklo. Svetlobni tok min: 130lm. Moč max: 1W, tako kot Awex ETS/1W/B/1/SA/AT/BL EXIT S 130lm 1W black; (V3 EM) </t>
  </si>
  <si>
    <t>ETS/PLX-EXIT S EXIT S zastavica za obešanje piktograma</t>
  </si>
  <si>
    <t>RAZNI PIKTOGRAMI (po požarni študiji)</t>
  </si>
  <si>
    <t>Okrogla vgradna  varnostna svetilka dimenzije približno fi 100mm. Montaža: vgradna. Telo iz črnega polikarbonata. Vgrajen avtotest. Pripravljenost 1h. Optika za osvetljevanje odprtih prostorov. Baterija: LiFePO. IP65/20. Svetlobni tok min: 260lm. Moč max: 2W, tako kot Awex AXPO/2W/B/1/SA/AT/BL AXP 260lm 2W black; (V4 EM)</t>
  </si>
  <si>
    <t>Skupaj vrednost od 1. do 7.</t>
  </si>
  <si>
    <t>Drobni material - 3% od skupaj vrednost od 1. do 7</t>
  </si>
  <si>
    <t>- 5x16 mm2</t>
  </si>
  <si>
    <t>PN siva, samogasna, gladka inštalacijska cev, komplet s skobami, koleni in ostalim drobnim pritrdilnim in veznim materialom</t>
  </si>
  <si>
    <t>Talna doza z vtičnicami kot npr. Elba ETD-6M (3x vtičnica z zaščitnim kontaktom in 2xRJ45 vtičnica)</t>
  </si>
  <si>
    <t>Razvodna negorljiva (n/o) plastična doza z uvodnicami in pokrovčkom v ralu vgradne površine 100x100x50</t>
  </si>
  <si>
    <t>Odklop instalacij obstoječega objekta</t>
  </si>
  <si>
    <t>- ø 16 mm</t>
  </si>
  <si>
    <t>RAZDELIKLNIKI</t>
  </si>
  <si>
    <t>Razdelilnik R.M je 72 modulna p/o omara izdelana iz dvakrat dekapirane jeklene pločevine, opleskana z osnovno in končno barvo-prašni nanos, zaščite IP 40,  z enokrilnimi vrati opremljenimi s ključavnico, s sledečimi elementi:</t>
  </si>
  <si>
    <t>-inštalacija talilnih vložkov v RKO za R.N (3x40A)</t>
  </si>
  <si>
    <t>- Bremensko ločilno stikalo za DIN letev, 3p, 50A</t>
  </si>
  <si>
    <t>Aktivna oprema ni predmet razpisa!</t>
  </si>
  <si>
    <t>• 1x ventilator krmiljenima s termostatom,</t>
  </si>
  <si>
    <t xml:space="preserve">• 2x 24 vratni patch panel CAT6 UTP </t>
  </si>
  <si>
    <t>Vtičnica enojna RJ45 - UTP CAT 6, p/o z dozo in protiprašnim pokrovčkom</t>
  </si>
  <si>
    <t>KOMUNIKACIJSKA OMARA 
9HE, 500x600x395 (VxŠxG), IP30, kot npr.: 
SCHRACK Mrežna komunikacijska omara, mono 9HE (50% vrednosti)</t>
  </si>
  <si>
    <t>Ta ponudba ne vključuje snemalnika, ker se kamere iz te ponudbe priklopijo na opremo, katera je predmet ponudbe v zvezi s FAZO 1. kamere v tej ponudbi potrebujejo dva dodatna napajalnika. Programiranje video nadzora in šolanje uporabnika je všteta v ponudbo FAZE 1.</t>
  </si>
  <si>
    <t>SKUPAJ VREDNOST V. VIDEONADZOR</t>
  </si>
  <si>
    <t>Ball AHD kamera, 1/3 CMOS 4M, ločljivost 4MP (2560x1440@25fps) D&amp;N, občutljivost 0 Lux (vključen 
IR); mehansko odstranjiv IR Cut filter; IR doseg 15m; objektiv 2,8-12mm; OSD menu; 2DNR; DWDR; 
IR SMART; OSD Coax UTC; IP66; napajanje 12Vdc; ni kompatibilna z 1092/310 daljinskim upravljalnikom</t>
  </si>
  <si>
    <t>Nadometna doza za montažo kamer, dimenzije: 35x135mm</t>
  </si>
  <si>
    <t>BNC konektor 3,3mm za kabel HD4</t>
  </si>
  <si>
    <t>Napajalnik 4 kanalni, 230Vac / 12Vdc - 3A - 4 izhodni ( na izhod max 1,5A ),  masa:668g, 
dimenzije:162V x 47G x 162D</t>
  </si>
  <si>
    <t>Ponudba ne vsebuje centrale, ker se oprema priklopi na centralo v pritličju, katera je predmet ponudbe 1. FAZE. Programiranje in spuščanje v pogon požarne centrale ter sodelovanje pri pregledu s strani pooblaščene inštitucije je ravno tako všteta v ponudbo 1. FAZE.</t>
  </si>
  <si>
    <t>SKUPAJ VREDNOST VI. AVTOMATSKO ODKRIVANJE IN JAVLJANJE POŽARA (AOJP)</t>
  </si>
  <si>
    <t>IO500  1 vhod / 1 izhod, nastavljiv vhodno izhodni modul, rele 30Vdc/1A (nc ali no), napajanje preko 
požarne linije, 1 relejski izhod, 1 el. vhod, 1 el. izhod, v ohišju</t>
  </si>
  <si>
    <t>FM500 Ročni javljalnik rdeče barve z povratnim nelomljivim steklom (realarm sistem)</t>
  </si>
  <si>
    <t xml:space="preserve">Tablica z nalepko ročni javljalnik </t>
  </si>
  <si>
    <t>FDO500 optično dimni javljalnik, zaznava dima na principu foto - optike nastavljiv tudi kot izolator linije, 
Ø 90 x 31mm (h), požarni centrali posreduje informacije  o nivoju zaprašenosti,  v načinu pregleda 
omogoča preko led indikatorja prikaz adrese javljalnika, v načinu delovanja pa led indikator prikazuje 
stanje javljalnika</t>
  </si>
  <si>
    <t xml:space="preserve">SD500R podnožje univerzalno z izhodom za dodatno led indikacijo, Ø 90,                                    (izhod 
se proži ob alarmu  -  24VAdc / 12mA) </t>
  </si>
  <si>
    <t>Sirena 24V / 32mA za  notranjo montažo(rdeča),102dB - cooper, IP54 nizka 63mm</t>
  </si>
  <si>
    <t>Meritve</t>
  </si>
  <si>
    <t>REKAPITULACIJA Č. ELEKTRO INŠTALACIJE - mansarda</t>
  </si>
  <si>
    <t>SKUPAJ VREDNOST Č. ELEKTRO INŠTALACIJE - mansarda</t>
  </si>
  <si>
    <t>STROJNE INŠTALACIJE - vse</t>
  </si>
  <si>
    <t>Ponudnik je dolžan o vsaki ugotovljeni neskladnosti med popisom in tehničnim poročilom/grafičnimi prikazi obvestiti projektanta in investitorja</t>
  </si>
  <si>
    <t>Izvajalec je dolžan izvesti vsa dela kvalitetno, v skladu s predpisi, projektom, tehničnimi pogoji in v skladu z dobro gradbeno prakso.</t>
  </si>
  <si>
    <t>- stroške za postavitev objekta s poslovnim prostorom vključno z opremo za dve delovni mesti in za skupne operativne sestanke vel. cca 20 m2 za potrebe investitorja, s tekočim vzdrževanjem in čiščenjem</t>
  </si>
  <si>
    <t>- stroški odvoda meteorne vode iz gradbene jame in vode, ki se izceja iz bočnih strani izkopa, če je potrebno</t>
  </si>
  <si>
    <t>- stroški dela v kampadah zaradi oteženih geoloških razmer</t>
  </si>
  <si>
    <t>- stroški dela v nagnjenem terenu</t>
  </si>
  <si>
    <t>- stroški oteženega izkopa v mokrem terenu, izkop v vodi, prekop potokov itd.</t>
  </si>
  <si>
    <t>Inštalacije za potrebe strojnih inštalacij se izvedejo po projektu za strojne inštalacije. Ponudnik - sstrojne opreme montirane na strehi mora po lastni presoji, skladno z občutljivostjo ponujene opreme v kompletu ponuditi tudi dodatno prenapetostno zaščito, ki ščiti opremo pred EM vplivi zaradi vgradnje v to cono. Skladno s tem se do bližine lokacije pripravi predinštalacija za priklop odvoda iz prigrajene prenapetostne odvodniške zaščite</t>
  </si>
  <si>
    <t xml:space="preserve">Pred izdelavo betona je potrebno kontrolirati, da so vsa sidra, škatle, vložki, doze, cevi in podobno, na predvidenih mestih. Upoštevati je potrebno armaturni načrt in nove preboje ter ostale posege uskladiti z Načrtom arhitekture, Načrtom električnih inštalacij ter Načrtom strojnih inštalacij. V kolikor se pojavljajo odstopanja, mora obvestiti nadzornika in projektanta. </t>
  </si>
  <si>
    <t>Vse naprave in elemente se mora dobaviti z ustreznimi certifikati, atesti, garancijami, navodili za obratovanje, vzdrževanje, posluževanje in servisiranje ter funkcionalno shemo izvedenega stanja. Pri vseh napravah je potrebno upoštevati stroške vseh preizkusov, izpiranja in polnjenja cevnih sistemov, zagona, meritve in nastavitve obratovalnih količin vključno s pridobitvijo ustreznih certifikatov s strani pooblaščenih institucij pri izvedbi je potrebno upoštevati stroške vseh pripravljalnih in zaključnih del (vključno z usklajevanjem z ostalimi izvajalci na objektu) ter vse transportne, zavarovalne in ostale stroške. Pri vseh elementih je potrebno upoštevati ves montažni in tesnilni material.</t>
  </si>
  <si>
    <t>VODOVOD IN KANALIZACIJA</t>
  </si>
  <si>
    <t>RAZVODI</t>
  </si>
  <si>
    <t>Vodovodne cevi  hladne ali tople vode</t>
  </si>
  <si>
    <t>Cevovodi za razvod sanitarne vode po stavbi izvedeni iz difuzijsko tesnih večplastnih cevi (PE-AL-PE) ali tenkostenskih RF cevi, spajane s stisljivimi spojkami, z dodatkom za razrez in pritrditev. 
Dobavljene predizolirane v kolutih komplet s pritrdilnim, spojnim, tesnilnim  materialom. Skupaj z cevmi je dobaviti izolacijo iz sintetične gume z zaprto celično strukturo, toplotne prevodnosti λ = 0,040 W/mK.
Spoje in odcepe se izolira z izolacijo armaflex ustrezne toplotne prevodnosti in debeline.</t>
  </si>
  <si>
    <t xml:space="preserve">Nudimo: </t>
  </si>
  <si>
    <t>DN15 - predizolirana S 9 mm</t>
  </si>
  <si>
    <t>DN20 - predizolirana S 13 mm</t>
  </si>
  <si>
    <t>Vodovodne cevi hladne ali tople vode v palicah</t>
  </si>
  <si>
    <t>DN25 - izolacija ST19x35</t>
  </si>
  <si>
    <t>DN32 - izolacija ST19x42</t>
  </si>
  <si>
    <t>Razvodne cevi za odtočno kanalizacijo</t>
  </si>
  <si>
    <t xml:space="preserve">Polietilenska odtočna cev, vključno s spojnim, pritrdilni, nosilnim in tesnilnim materialom, koleni, odcepi, čepi in redukcijami. </t>
  </si>
  <si>
    <t>ø32</t>
  </si>
  <si>
    <t>ø50</t>
  </si>
  <si>
    <t>ø75</t>
  </si>
  <si>
    <t>ø150</t>
  </si>
  <si>
    <t>Kroglična pipa</t>
  </si>
  <si>
    <t>Pipa primerna za stik s pitno vodo, skladno s standardom DIN EN 1988-300. Ohišje iz litine, notranji navojni priključki, tlačna stopnja PN10, skupaj s tesnilnim materialom.</t>
  </si>
  <si>
    <t>Nudimo:</t>
  </si>
  <si>
    <t>DN15</t>
  </si>
  <si>
    <t>DN20</t>
  </si>
  <si>
    <t>DN25</t>
  </si>
  <si>
    <t>DN32</t>
  </si>
  <si>
    <t>Predpriprava odcepa</t>
  </si>
  <si>
    <t>Predpriprava odcepa hladne vode za potrebe umivalnika v depoju. V postavko je vključen preboj, zaporna pipa DN15, 2m cevi DN15 z izolacijo ter krpanje preboja.</t>
  </si>
  <si>
    <t>Hidrantna omara</t>
  </si>
  <si>
    <t>Notranja kombinirana zidna hidrantna omara sestavljena iz hidrantne omare 740x840x250 (zgoraj). Dovod vode LEVO!
Ohišje omare izdelano iz polirane inox pločevine, vrata iz brušenega, kaljene stekla.
Vsebina euro hidranta:
-  gibljivi priključek DN50,
 - priključni ventil DN50,
 - ročnik na zasun DN25,
 - gumijasta cev DN25 dolžine 30m,
 - gibljivi kolut,
 - pritrdilni in tesnilni material,
-  brez gasilnikov,
Po montaži se izvede meritev hidrantnega omrežja, izdaja zapisnika in nalepke.
V postavki je vključen odcep za hidrant v I.nadstropju ter začepitev le tega.</t>
  </si>
  <si>
    <t>Gasilni aparat</t>
  </si>
  <si>
    <t>Dobava in montaža ročnega gasilnega aparata na peno komplet z konzolami za pritrditev na zid-polnjen in označen z nalepkami</t>
  </si>
  <si>
    <t>EG9- preveriti v požarnem elaboratu</t>
  </si>
  <si>
    <t>EG električni grelnik vode</t>
  </si>
  <si>
    <t xml:space="preserve">Tlačni električni grelnik vode prostornine 10 l primeren za montaži na steno skupaj z varnostnim ventilom in nastavki za priključitev na vod hladne in tople vode DN15. V ponudbi naj se upošteva tudi ves drobni montažni in režijski material  </t>
  </si>
  <si>
    <t>Razteznostna posoda za sanitarno vodo</t>
  </si>
  <si>
    <t xml:space="preserve">Dobava in montaža razteznostne posode za sanitarno vodo prostornine 0,5 l skupaj s servisnim ventilom. V ponudbi naj se upošteva tudi ves drobni montažni in režijski material  </t>
  </si>
  <si>
    <t>Pregled sistema</t>
  </si>
  <si>
    <t xml:space="preserve">Pregled sistema za zagotavljanje požarne varnosti v objektu, notranji hidranti in gasilni aparati, meritev tlaka in pretoka ter izadaja uradnega zapisnika o pregledu. </t>
  </si>
  <si>
    <t>Montažni material</t>
  </si>
  <si>
    <t xml:space="preserve">Montažni in pritrdilni material sestaljen iz tipskih jeklenih vroče cinkanih konstrukcijskih elementov, s tipskimi spojnimi elementi z vijačnimi zvezami materiala 8.8. Kombinacije tipskih elementov se izbre skladno z navodili oz. priporočili proizvajalca o nosilnosti. Ves vgrajen montažni material mora imeti CE oznako. </t>
  </si>
  <si>
    <t>SKUPAJ VREDNOST 1. RAZVODI</t>
  </si>
  <si>
    <t>SANITARNA KERAMIKA</t>
  </si>
  <si>
    <t>OPOMBA:</t>
  </si>
  <si>
    <t>Pri dobaviin montaži sanitarne opreme se upošteva Uredba o zelenem javnem naročanju, ki zahteva vgradnjo: varčnih pip, dvokoličinskih wc splakovalnikov in pisoarjev z omejenim pretokom!</t>
  </si>
  <si>
    <t>SKUPAJ VREDNOST 2. SANITARNA KERAMIKA</t>
  </si>
  <si>
    <t xml:space="preserve">Umivalnik s stoječo mešalno baterijo </t>
  </si>
  <si>
    <t>Kompletni  umivalnik velikosti, na omarico višine od 75cm do 85cm. Sestoječ školjke iz bele keramike, odtočne cevi z kromiranim medeninastim sifonom in vezno cevjo ter rozeto, pritrdilni in tesnostni material. Stoječa mešalna baterija, z varčnimi perlatorji, z gibkimi veznimi cevimi do mešalne baterije, z dvema kromiranima medeninastima kotnima ventiloma DN15 z rozetama.</t>
  </si>
  <si>
    <t>Ustreza: CATALANO ali enakovredno
pod. konstrucija: ne
umivalnik: tip PROIEZIONI 42/42
pipa :  UNITAS SQ tip Q10
sifon: PROIEZIONI 42/42</t>
  </si>
  <si>
    <t>WC školjka stenske izvedbe</t>
  </si>
  <si>
    <t>Kompletna stenska-konzolna straniščna školjka, z izpustom v steni, s pripadajočim podometnim kotličem, z dvokoličinskim splakovanjme 6 in 3 l, zaključno dvokoličinsko tipko, komplet s pritrdilnim materijalom, vključno z vsemi potrebnimi nosilnimi elementimi za montažo na steno, nosilno konzolo, WC priključna garnitura 110mm,skupaj s sedežno desko s pokrovom.  Kotni navojni priključek, DN 15 za prehod med plastično cevjo in gibko cevjo na kotliček.</t>
  </si>
  <si>
    <t>Ustreza: CATALANO  ali enakovredno
školjka : ZERO 55/35 
podometna konstrukcija: debeline 12,5 cm
aktivacijska tipka : dvostopenjska (3/6 l) na prednji strani</t>
  </si>
  <si>
    <t>Pisoar</t>
  </si>
  <si>
    <t>Stenski pisoar z, s podometno kontrukcijo, horizontalnim odtokom, narejen iz keramike, bele barve, skupaj s pritisno tipko ter vso potrebno armaturo.</t>
  </si>
  <si>
    <t>Ustreza: IDEAL STANDARD ali enakovredno
Pisoar :  E5671
pod. konstrucija: za montaži v montažno steno</t>
  </si>
  <si>
    <t>Talni sifon PVC</t>
  </si>
  <si>
    <t xml:space="preserve">Talni sifon PVC (prehodni) D100 s ploščico iz nerjavne pločevine dimenzij 150x150mm. </t>
  </si>
  <si>
    <t>Sanitarna galanterija</t>
  </si>
  <si>
    <t>Sanitarna galanterija, vključno z montažo in pritrdilnim materialom.</t>
  </si>
  <si>
    <t>WC ščetka: . FRANKE EXOS687X</t>
  </si>
  <si>
    <t>Milnik: FRANKE EXOS616X</t>
  </si>
  <si>
    <t xml:space="preserve">Podajalnik pap. brisačk :FRANKE RODX600ME </t>
  </si>
  <si>
    <t>Podajalnik toaletnega paprija: FRANKE EXOS675X</t>
  </si>
  <si>
    <t>Koš za smeti 15 l</t>
  </si>
  <si>
    <t>Invalidski umivalnik z mešalno baterijo</t>
  </si>
  <si>
    <t>Kompletni invalidski umivalnik, vgrajen na višini od 75cm do 85cm. Sestoječ iz bele keramike, odtočne cevi z kromiranim medeninastim sifonom in vezno cevjo ter rozeto, pritrdilni in tesnostni material, stoječa enoročna mešalna baterija z prilagojeno ročico, z gibkimi veznimi cevimi do mešalne baterije, z  dvema kromirana medeninasta kotna ventiloma DN 15 z rozetama.</t>
  </si>
  <si>
    <t xml:space="preserve">Nudimo: 
umivalnik:
pipa:  
sifon: </t>
  </si>
  <si>
    <t>Invalidska wc školka</t>
  </si>
  <si>
    <t>Dobava in montaža elementa skupaj z drobnim montažnimn materialom. Kompletna zidna viseča invalidska straniščna školjka  z izpustom v zid, podometna konstrukcija z izplakovalnim podometnim kotličkom in vsem pritrdilnim in tesnostnim materialom. Sedežna deska z pokrovom in pritrditvijo. Montaža in dobava nosilne podkonstrukcije WC školjke in podometnega kotlička. Tipko je potrebno pred montažo potrditi pri arhitektu.</t>
  </si>
  <si>
    <t>Nudimo: 
školjka:
podometna konstrukcija s kotličkom::
aktivacijska tipka:</t>
  </si>
  <si>
    <t>Invalidsko ogledalo</t>
  </si>
  <si>
    <t>Ogledalo prilagojeno za funkcionalno ovirane osebe, z možnostjo prilagajanja kota, dimenzij: 65x65 [cm], spodnji rob 114 cm ,vključno z montažo in pritrdilnim materialom.</t>
  </si>
  <si>
    <t>Invalidska konzola pri wc školki</t>
  </si>
  <si>
    <t>Dobava in montaža oporne konzole pri wc školki, zložljive izvedbe skupaj z drobnim montažnimn materialom. Držalo v prhi močnejše izvedbe. Komplet s pritrdilnim materialom. Nameščeno na višini 200-300 mm nad straniščno školjko. (prirejen za funkcionalno ovirane osebe)</t>
  </si>
  <si>
    <t>Pravokotna invalidska konzola pri umivalniku</t>
  </si>
  <si>
    <t>Dobava in montaža invalidske konzole pri umivalniku, fiksne izvedbe, 3x točkovno, konzolno pritrjene v steno skupaj z drobnim montažnimn materialom. Vodoravno oprijemalo nameščeno na višini 200-300 mm nad straniščno školjko.. Komplet s pritrdilnim materialom.  (prirejen za funkcionalno ovirane osebe</t>
  </si>
  <si>
    <t>Koš za smeti, inavalidi</t>
  </si>
  <si>
    <t>Metlica za wc, Invalidi</t>
  </si>
  <si>
    <t xml:space="preserve">Alu metlica za wc, površina odporna na praske, eloksirana v barvi po izboru projektanta. Stožčasta posoda za preprosto vstavljanje ščetke z dodatno poglobitvijo za razkužilo. Posoda snemljiva za čiščenje. Dobava in montaža elementa skupaj z drobnim montažnim materialom. </t>
  </si>
  <si>
    <t>Dispanzer za tekoče milo, invalidi</t>
  </si>
  <si>
    <t xml:space="preserve">Alu dispenser, površina odporna na praske, eloksirana v barvi po izboru projektanta. Pritrditev na steno. Nameščeno na višini 800-1100 mm od tal. Dobava in montaža elementa skupaj z drobnim montažnim materialom. </t>
  </si>
  <si>
    <t>Držalo za toaletni papir, invalidi</t>
  </si>
  <si>
    <t xml:space="preserve">Alu držalo, površina odporna na praske, eloksirana v barvi po izboru projektanta. Pritrditev na steno. Opremljeno s samonastavljivo zavoro za odvijanje papirja. Nameščeno na višini 600-700 mm od tal. Dobava in montaža elementa skupaj z drobnim montažnim materialom. </t>
  </si>
  <si>
    <t>Kljukica, invalidi</t>
  </si>
  <si>
    <t xml:space="preserve">Alu kljukica, površina odporna na praske, eloksirana v barvi po izboru projektanta. Pritrditev na steno na višini 800-1100 m  od tal. Dobava in montaža elementa skupaj z drobnim montažnim materialom. </t>
  </si>
  <si>
    <t>Material fina montaža</t>
  </si>
  <si>
    <t>Tesnilni in montažni material v obliki teflonske tesnilne vrvice, medeninastih podlajškov, zidnih vijakov, silikonskih kitov ipd. Ves material v stiku s pitno vodo mora bit certificiran po DIN EN 1988-300, kot npr: rdeča litina, ipd.</t>
  </si>
  <si>
    <t>Ustreza ali enakovredno:</t>
  </si>
  <si>
    <t xml:space="preserve">Kovinski koš s površino odporna na praske, prašno barvan v barvi po izbiri projektanta, notranji koš iz plastike, volumen 3l. Ročno odpiranje. Montaža 50 cm nad tlemi (od tal do spodnjega roba koša).
Dobava in montaža elementa skupaj z drobnim montažnim materialom. </t>
  </si>
  <si>
    <t>REKAPITULACIJA I. VODOVOD IN KANALIZACIJA</t>
  </si>
  <si>
    <t>SKUPAJ VREDNOST I. VODOVOD IN KANALIZACIJA</t>
  </si>
  <si>
    <t>OGREVANJE IN HLAJENJE</t>
  </si>
  <si>
    <t>Vse naprave in elemente se mora dobaviti z ustreznimi certifikati, atesti, garancijami, navodili za obratovanje, vzdrževanje, posluževanje in servisiranje ter funkcionalno shemo izvedenega stanja. Pri vseh napravah je potrebno upoštevati stroške vseh preizkusov, zagona, meritve in nastavitve,vključno s pridobitvijo ustreznih certifikatov s strani pooblaščenih institucij pri izvedbi je potrebno upoštevati stroške vseh pripravljalnih in zaključnih del (vključno z usklajevanjem z ostalimi izvajalci na objektu) ter vse transportne, zavarovalne in ostale stroške. pri vseh elementih je potrebno upoštevati ves montažni in tesnilni material.</t>
  </si>
  <si>
    <t>VRV SISTEM</t>
  </si>
  <si>
    <t>SKUPAJ VREDNOST 1. VRV SISTEM</t>
  </si>
  <si>
    <t>Zunanja enota VRV sistema za gretje in hlajenje</t>
  </si>
  <si>
    <t>Dobava in montaža zunanje enote VRV toplotne črpalke   Opis zunanje enote</t>
  </si>
  <si>
    <t>- Ploščni toplotni izmenjevalnik za dodatno kontrolo subcooling tekočine hladilnega sredstva v poletnem delovnem ciklusu.
- Zunanji izmenjevalnik zrak / hladilno sredstvo z visokim izkoristkom, sestavljen iz bakrenih cevi in aluminijastih lamel.
- Dva aksialna ventilatorja</t>
  </si>
  <si>
    <t>Zunanja kompresorsko-kondenzatorska enota je opremljena skladno z zahtevami Pravilnika o tlačni opremi (Ur.l. RS, št. 15/02) in razpolaga z CE izjavo o skladnosti. Enota je opremljena s pritrdilnim in obešalnim materijalom ter nadalje povezana preko bakrenih cevi z notranjimi enotami. V sestavi dobave je regulacijski sklop, ki omogoča sledeče funkcije:
- kontrolo delovanja naprave v smislu štetra obratovalnih ur, temperaturni parametri ................
- alarmiranje, prikaz napak, opozarjanje na servis....</t>
  </si>
  <si>
    <t xml:space="preserve">Enota se dobavi v kompletu z vsem režijskim in montažnim materialom ter antivibracijskimi nogicami. </t>
  </si>
  <si>
    <t>Tehnične lasnosti naprave</t>
  </si>
  <si>
    <t>Hlajenej DB</t>
  </si>
  <si>
    <t>Gretje DB</t>
  </si>
  <si>
    <t>Gretje WB</t>
  </si>
  <si>
    <t>RH</t>
  </si>
  <si>
    <t>Minimum - Maximum priklop notranjih enot</t>
  </si>
  <si>
    <t>Minimum - Maximum priključna kapaciteta</t>
  </si>
  <si>
    <t xml:space="preserve">Nominalna hladilna moč </t>
  </si>
  <si>
    <t xml:space="preserve">Nominalna grelna moč </t>
  </si>
  <si>
    <t>Priključna električna moč- hlajenje/gretje</t>
  </si>
  <si>
    <t>Obratovalna moč- max.</t>
  </si>
  <si>
    <t>Tok</t>
  </si>
  <si>
    <t xml:space="preserve">Dejanska hladilna moč </t>
  </si>
  <si>
    <t xml:space="preserve">Dejanska grelna moč </t>
  </si>
  <si>
    <t xml:space="preserve">SEER / SCOP </t>
  </si>
  <si>
    <t xml:space="preserve">EER / COP </t>
  </si>
  <si>
    <t>Energgetski razred (cooling / heating)</t>
  </si>
  <si>
    <t>Zvočna moč nivo</t>
  </si>
  <si>
    <t>Dimenzije (H x W x D)</t>
  </si>
  <si>
    <t>Teža neto</t>
  </si>
  <si>
    <t>Električna energija</t>
  </si>
  <si>
    <t xml:space="preserve">Komunikacijski kabel 'quantity x mm² </t>
  </si>
  <si>
    <t>Cevi diameter (liquid / gas)</t>
  </si>
  <si>
    <t>Prednapolnjenje hladiva</t>
  </si>
  <si>
    <t>Dopolnjevanje hladiva</t>
  </si>
  <si>
    <t>Max. Dolžina cevi</t>
  </si>
  <si>
    <t>Max. Višinska razlika</t>
  </si>
  <si>
    <t>Hladivo</t>
  </si>
  <si>
    <t>Tip kompresorja</t>
  </si>
  <si>
    <t>kompl</t>
  </si>
  <si>
    <t>Ustreza: Hitachi RAS-24FSXNSE  ali enakovredno</t>
  </si>
  <si>
    <t>Notranje enote VRV sistema</t>
  </si>
  <si>
    <t>Notranje enote primerne za VRV - sistem. Notranja uparjalna enota je opremljena skladno z zahtevami Pravilnika o tlačni opremi (Ur.l. RS, št. 15/02) oziroma po SIST EN 378, deli 1. do 4. iz leta 2000). Enota je opremljena s pritrdilnim in obešalnim materialom ter ostalim montažnim in režijskim materalom</t>
  </si>
  <si>
    <t>STROPNA KANALSKA  
tip.: RPI-1,5 FSN5E</t>
  </si>
  <si>
    <t xml:space="preserve">Elektro dovod </t>
  </si>
  <si>
    <t>Nazivna hladilna moč kW</t>
  </si>
  <si>
    <t>Nazivna grelna moč kW</t>
  </si>
  <si>
    <t>Hladilna kapaciteta senz./total kW</t>
  </si>
  <si>
    <t>Grelna kapaciteta kW</t>
  </si>
  <si>
    <t>Pretok zraka  pretok(high H/high/ medium/low) m3/min</t>
  </si>
  <si>
    <t>Moč motorja (output)   W</t>
  </si>
  <si>
    <t>Zvočni tlak  (/high/ medium/low)  dB(A)</t>
  </si>
  <si>
    <t>Zvočna moč  dB(A)</t>
  </si>
  <si>
    <t xml:space="preserve">Dimenzije </t>
  </si>
  <si>
    <t>Teža kg</t>
  </si>
  <si>
    <t>Priključne cevi liquitd - mm (in)</t>
  </si>
  <si>
    <t xml:space="preserve">                           gas- mm (in)</t>
  </si>
  <si>
    <t>Odtok kondenzata dim.: mm</t>
  </si>
  <si>
    <t>Max. tok                   A</t>
  </si>
  <si>
    <t>Talna parapetna enota z ohišjem  
tip.: RPF-1.0 FSN2E</t>
  </si>
  <si>
    <t>Talna parapetna enota brez ohišja  
tip.: RPF-1.0 FSN2E</t>
  </si>
  <si>
    <t>Ustreza: Hitachi ali enakovredni</t>
  </si>
  <si>
    <t xml:space="preserve">Y razdelilniki za VRF cevne povezave </t>
  </si>
  <si>
    <t>E-102SN4</t>
  </si>
  <si>
    <t>E-162SN4</t>
  </si>
  <si>
    <t>E-242SN3</t>
  </si>
  <si>
    <t>Stenski termostat</t>
  </si>
  <si>
    <t>Dobava in montaža stenskega termostata za možnost priklopa do 16 notranjih enot, možnost nastavitve temperature načina delovanja hitrosti ventilatorja vgrajenim tipalom dejanske temperature prostora in tedenski časovnimkom, komplet z vsem drobnim režijskim in montažnim materialom ter ožičenjem.</t>
  </si>
  <si>
    <t xml:space="preserve">Bakrene cevne povezave </t>
  </si>
  <si>
    <t>Bakrene cevne povezave hladiva, ki se sestojijo iz bakrenih cevi, ki se uporabljajo v hladilni tehniki, po DIN 8905, 1. del in spojnimi oblikovnimi kosi po DIN 2856, skupaj z materijalom za trdo spajkanje pri 710 °C v zaščitni atmosferi N2 s spajkalom, ki</t>
  </si>
  <si>
    <t>PP cev za odvod kondenza</t>
  </si>
  <si>
    <t>PP, cevi po sistemu hladnega stiskanja za odvod kondenza, s spojnimi in oblikovnimi kosi, ki so med seboj spojene z mehkim spajkanjem, skupaj z toplotno izolacijo iz sintetičnega kavčuka debeline 6 mm, komplet ves drobni montažni in režijski material. V postavki so vključeni odcepi in čepi, potrebni za priključitev kondenza konvektorjev v 1.nadstropju; nazivne velikosti</t>
  </si>
  <si>
    <t>Toplotna izolacija</t>
  </si>
  <si>
    <t>Toplotna izolacija plinastega (sesalnega) in tekočinskega voda hladiva z izolacijo iz umetnega kavčuka z zaprto celično strukturo, ki je težko gorljiva – z neprestano kontrolo B1 po DIN 4102, 1.del, za temperaturno območje -40 °C do +105 °C ter ves drobni montažni in režijski materal. 
Cevovod na zunanji strani je zaščititi proti vremenskim neprilikam (poviti s PP samolepilnim trakom ali zaščititi s kovino).</t>
  </si>
  <si>
    <t>Krogljični zaporni ventil primeren za hladilno tehniko</t>
  </si>
  <si>
    <t>Popolnoma hermetičen krogelni ventil primeren za vgradnjo v industrija hlajenja in klimatizacije.</t>
  </si>
  <si>
    <t>Lot nastavki na ohišju ventila za enostavno montažo, ventil je hermetične oblike, primeren za visokotlačne hladilne tekočine R410 A. Tesnila so s sedežem v Virgin PTFE, ventil mora imeti odobritev UL; proizveden po Zahtevah CE. Uporabljeni standardi</t>
  </si>
  <si>
    <t>Značilnosti dvosmernega pretoka</t>
  </si>
  <si>
    <t>Pokrov ventila, ki ga obdaja pas, pritrjen na glavno telo</t>
  </si>
  <si>
    <t>Oblikovanje vrat reliefnega tlaka</t>
  </si>
  <si>
    <t>Oblika celotnega pretoka (minimalen padec tlaka)</t>
  </si>
  <si>
    <t>Odobritev UL; proizveden po Zahteve CE, uporabljeni standardi EN 12284, EN 378, EN12420</t>
  </si>
  <si>
    <t>Tehnični podatki:</t>
  </si>
  <si>
    <t>max dopustni tlak                               45,0 bar</t>
  </si>
  <si>
    <t>preizkusni tlak                                    49,5 bar</t>
  </si>
  <si>
    <t>temp. medija       TS -40 … 120°C (150°C kratkotrajno)</t>
  </si>
  <si>
    <t>Skupaj z ventili se dobavi ves režijski in drobni montažni material</t>
  </si>
  <si>
    <t>Za cev dimenzije:</t>
  </si>
  <si>
    <r>
      <rPr>
        <sz val="7"/>
        <color indexed="8"/>
        <rFont val="Tahoma"/>
        <family val="2"/>
        <charset val="238"/>
      </rPr>
      <t>Ø 25,4 mm</t>
    </r>
  </si>
  <si>
    <r>
      <rPr>
        <sz val="7"/>
        <color indexed="8"/>
        <rFont val="Tahoma"/>
        <family val="2"/>
        <charset val="238"/>
      </rPr>
      <t>Ø 12,7 mm</t>
    </r>
  </si>
  <si>
    <t>Tlačni preizkus</t>
  </si>
  <si>
    <t>Tlačni preskus cevne napeljave hladiva brez notranje in zunanje enote z dušikom s tlakom 24 bar v času trajanja 10 minut po izenačitvi temperatur, vakumiranje napeljave vključno z notranjimi enotami na tlak manjši od 100 Pa (1mbar) in fazno izsuševanje in</t>
  </si>
  <si>
    <t>Doplnitev R410 A</t>
  </si>
  <si>
    <t>Dopolnitev cevne napeljave oziroma sistema s predvideno količino hladiva HFC (natančno količino glej v navodilih proizvajalca)</t>
  </si>
  <si>
    <t>Podstavek</t>
  </si>
  <si>
    <t xml:space="preserve">Izdelava samostoječega podstavka za zunanjo enoto, izdelanega iz različnih jeklenih profilov, predhodno očiščenega in zaščitno ter končno obarvanega, pritrjenega v tla s pomočjo jeklenih vijakov in vložkov, ocenjene teže 20 kg </t>
  </si>
  <si>
    <t>Komunikacijski kabel</t>
  </si>
  <si>
    <t>Električni kabel vrste NYMJ 2x0,75 mm2, uporabljen za povezavo notranje in zunanje enote, skupne dolžine</t>
  </si>
  <si>
    <t xml:space="preserve">NYMJ 2x0,75 mm2                                </t>
  </si>
  <si>
    <t>Aluminijasta rešetka</t>
  </si>
  <si>
    <t>Aluminijaste rešetke vzorec kot np. AR18/2 proizvod LINDAB Idrija primerne za pritrditev na gips steno skupaj z okvirjem in protiokvirjem, ter ves vijačni in pritrdilni material skupaj z delom kanala do VRV kanalske enote tip RPI 1,5</t>
  </si>
  <si>
    <t>AR 18/2 vel.: 1200x250mm</t>
  </si>
  <si>
    <t>Pripravljalna dela, zarisovanje in zaključna dela, vključno z meritvami električne upornosti izvedenih elektro napeljav</t>
  </si>
  <si>
    <t>Prevozni, opravilni, zavarovalni in ostali splošni stroški.</t>
  </si>
  <si>
    <t>°C</t>
  </si>
  <si>
    <t>-</t>
  </si>
  <si>
    <t>50 - 130</t>
  </si>
  <si>
    <t>kW</t>
  </si>
  <si>
    <t>6,20 / 4.43</t>
  </si>
  <si>
    <t>2.99 / 3.40</t>
  </si>
  <si>
    <t>A / A</t>
  </si>
  <si>
    <t>dB(A)</t>
  </si>
  <si>
    <t>1725/1603 /784</t>
  </si>
  <si>
    <t>3N~ 400V 50Hz</t>
  </si>
  <si>
    <t xml:space="preserve"> 2 x 0.75</t>
  </si>
  <si>
    <t>Ø15,88 / Ø28,58</t>
  </si>
  <si>
    <t>11,6</t>
  </si>
  <si>
    <t>19,00</t>
  </si>
  <si>
    <t xml:space="preserve">m </t>
  </si>
  <si>
    <t>1000</t>
  </si>
  <si>
    <t>50</t>
  </si>
  <si>
    <t>R410A</t>
  </si>
  <si>
    <t>Scroll DC Inverter driven</t>
  </si>
  <si>
    <t>a)</t>
  </si>
  <si>
    <t xml:space="preserve">1~ 230V 50Hz </t>
  </si>
  <si>
    <t>2,5/3,6</t>
  </si>
  <si>
    <t>10/9/8</t>
  </si>
  <si>
    <t xml:space="preserve">34/31/29 </t>
  </si>
  <si>
    <t>197/1084/600</t>
  </si>
  <si>
    <t xml:space="preserve">ø6,35 (1/4) </t>
  </si>
  <si>
    <t xml:space="preserve">ø12,7 (1/2) </t>
  </si>
  <si>
    <t>c)</t>
  </si>
  <si>
    <t>2,4/1,6</t>
  </si>
  <si>
    <t>8,5/7/6</t>
  </si>
  <si>
    <t>35/32/29</t>
  </si>
  <si>
    <t>630/1045/220</t>
  </si>
  <si>
    <t>ø18,5</t>
  </si>
  <si>
    <t>d)</t>
  </si>
  <si>
    <t xml:space="preserve">ø 6,35 mm                                                  </t>
  </si>
  <si>
    <t xml:space="preserve">ø 9,52 mm                                                 </t>
  </si>
  <si>
    <t xml:space="preserve">ø 12,70 mm                                                </t>
  </si>
  <si>
    <t xml:space="preserve">ø 15,88 mm                                                </t>
  </si>
  <si>
    <t xml:space="preserve">ø 19,05 mm                                                </t>
  </si>
  <si>
    <t xml:space="preserve">ø 22,20 mm                                                </t>
  </si>
  <si>
    <t xml:space="preserve">ø 25,40 mm                                                </t>
  </si>
  <si>
    <t xml:space="preserve">ø 28,58 mm                                                </t>
  </si>
  <si>
    <t xml:space="preserve">ø 25 mm  ali DN20                                   </t>
  </si>
  <si>
    <t>Skupaj vrednost od 1 do 13.</t>
  </si>
  <si>
    <t>Pripravljalna dela, zarisovanje in zaključna dela, vključno z meritvami električne upornosti izvedenih elektro napeljav 5% od Skupaj vrednost od 1 do 13.</t>
  </si>
  <si>
    <t>Prevozni, opravilni in zavarovalni stroški - 2% od Skupaj vrednost od 1. do 13.</t>
  </si>
  <si>
    <t>ELEKTRIČNO TALNO OGREVANJE 24 V</t>
  </si>
  <si>
    <t>SKUPAJ VREDNOST 2. ELEKTRIČNO TALNO OGREVANJE 24 V</t>
  </si>
  <si>
    <t>Podometna omara za napajalni sklop talnega ogrevanja 24V</t>
  </si>
  <si>
    <r>
      <t xml:space="preserve">Dobava in montaža omarice napajalnega sklopa talnega ogrevanja skupaj z opremo za električno napajanje, ki ga sestavljajo: 
- omrežni filter
- varovalke
- krmilni električni sklop
- transformator
-vrstne sponke
-vodnik
Pri ponudbo je upoštevati ves montažni, drobni montažni in režijski material. 
</t>
    </r>
    <r>
      <rPr>
        <b/>
        <sz val="7"/>
        <rFont val="Tahoma"/>
        <family val="2"/>
        <charset val="238"/>
      </rPr>
      <t>Omarica mora biti dvignjena od gotovih tal min 30 cm.</t>
    </r>
  </si>
  <si>
    <t>Ustreza: i-eco ali enakovredno</t>
  </si>
  <si>
    <t>380x360x100</t>
  </si>
  <si>
    <t>Ogrevalni trakovi</t>
  </si>
  <si>
    <r>
      <t xml:space="preserve">Dobava in montaža ogrevalnih trakov </t>
    </r>
    <r>
      <rPr>
        <b/>
        <sz val="7"/>
        <rFont val="Tahoma"/>
        <family val="2"/>
        <charset val="238"/>
      </rPr>
      <t xml:space="preserve">širine: 625 mm, 125 mm ali 155 mm in debeline 1,2 mm </t>
    </r>
    <r>
      <rPr>
        <sz val="7"/>
        <rFont val="Tahoma"/>
        <family val="2"/>
        <charset val="238"/>
      </rPr>
      <t>(natančno se velikost določi na mestu samem)
 Skupaj ves montažni in drobni režijski ter pritrdilni material</t>
    </r>
  </si>
  <si>
    <t>Ustreza: i-eco ali enakovredni</t>
  </si>
  <si>
    <t>Sobni termostat</t>
  </si>
  <si>
    <t>Dobava in montaža sobnega termostata za reguliranje talnega ogrevanja, v dobavo je potrebno vključiti tudi dobavo in uvlačenje ustreznega vodnika, ter ves režijski in drobni montažni material</t>
  </si>
  <si>
    <t>Skupaj vrednost od 1. do 3.</t>
  </si>
  <si>
    <t>Pripravljalna dela, zarisovanje - 5% od Skupaj vrednost 1. do 3.</t>
  </si>
  <si>
    <t>Manipulativni in transportni stroški - 2% od Skupaj vrednost 1. do 3.</t>
  </si>
  <si>
    <t>REKAPITULACIJA II. OGREVANJE IN HLAJENJE</t>
  </si>
  <si>
    <t>SKUPAJ VREDNOST II. OGREVANJE IN HLAJENJE</t>
  </si>
  <si>
    <t>PREZRAČEVANJE</t>
  </si>
  <si>
    <t>Vse naprave in elemente se mora dobaviti z ustreznimi EU certifikati, atesti, garancijami, navodili za obratovanje, vzdrževanje, posluževanje in servisiranje ter funkcionalno shemo izvedenega stanja. Pri vseh napravah je potrebno upoštevati stroške vseh preizkusov, izpiranja in polnjenja cevnih sistemov, zagona, meritve in nastavitve obratovalnih količin vključno s pridobitvijo ustreznih certifikatov s strani pooblaščenih institucij pri izvedbi je potrebno upoštevati stroške vseh pripravljalnih in zaključnih del (vključno z usklajevanjem z ostalimi izvajalci na objektu) ter vse transportne, zavarovalne in ostale stroške. pri vseh elementih je potrebno upoštevati ves montažni in tesnilni material.</t>
  </si>
  <si>
    <t>LOKALNI ODVODI</t>
  </si>
  <si>
    <t>SKUPAJ VREDNOST 1. LOKALNI ODVODI</t>
  </si>
  <si>
    <t>Lokalni odvod sanitarije</t>
  </si>
  <si>
    <t>Kanalski ventilator iz pocinkane pločevine z okroglim sesalnim in tlačnim priključkom, komplet s stikalno omarico, ki omogoča najmanj tri stopnje delovanja skladno z UE1253/2014 (ErP) .</t>
  </si>
  <si>
    <t>Stikalno krmilna omarica mora vsebovati: vse varovalne elemente, kontaktorje z bimetalnimi releji, pomožne releje in stikala, ter signalne svetilke (delovanje, zaustavitev)</t>
  </si>
  <si>
    <t xml:space="preserve">-R 200  </t>
  </si>
  <si>
    <t xml:space="preserve">  V      =   500 m3/h</t>
  </si>
  <si>
    <t xml:space="preserve">  Hext =   130 Pa</t>
  </si>
  <si>
    <t xml:space="preserve">  N     =    100 W </t>
  </si>
  <si>
    <t xml:space="preserve">  220 V</t>
  </si>
  <si>
    <t>Ustreza: S&amp;P, tip: TD-800/200 ali enakovredno</t>
  </si>
  <si>
    <t>Okrogli prezračevalni kanali</t>
  </si>
  <si>
    <t>Okrogli zračni kanali za distribucijo zraka po prostorih iz spiralno robljenih cevi, izdelani iz jeklene pocinkane pločevine, komplet z oblikovnimi kosi, čepom, spojnim in tesnilnim materialom, debelina pločevine po EN 1506 (DIN 24152), premera:</t>
  </si>
  <si>
    <t>Ø100</t>
  </si>
  <si>
    <t>Ø125</t>
  </si>
  <si>
    <t>Ø200</t>
  </si>
  <si>
    <t>Prezračevalni ventil</t>
  </si>
  <si>
    <t>Prezračevalni ventil za odvod zraka. Sestavni deli ventila:
~ ohišje ventila
~ nastavljiva kapa
~ vgradni okvir</t>
  </si>
  <si>
    <r>
      <t xml:space="preserve">Ustreza: Lindab, tip: PV-1 </t>
    </r>
    <r>
      <rPr>
        <sz val="7"/>
        <rFont val="Tahoma"/>
        <family val="2"/>
        <charset val="238"/>
      </rPr>
      <t>Ø</t>
    </r>
    <r>
      <rPr>
        <i/>
        <sz val="7"/>
        <rFont val="Tahoma"/>
        <family val="2"/>
        <charset val="238"/>
      </rPr>
      <t>100 ali enakovredno</t>
    </r>
  </si>
  <si>
    <t>Strešni izpust</t>
  </si>
  <si>
    <t>Okrogla aluminijasta fasadna rešetka z navzdol orientiranimi lamelami, komplet z montažnim materialom. Detaljno uskladiti s projektantom arhitekture.</t>
  </si>
  <si>
    <t>Mertive in nastavitev</t>
  </si>
  <si>
    <t>Meritve in fina nastavitev dovodnih in odvodnih koliličin, temperatur, vlage, izdelava zapisnika.</t>
  </si>
  <si>
    <t>REKAPITULACIJA III. PREZRAČEVANJE</t>
  </si>
  <si>
    <t>SKUPAJ VREDNOST III. PREZRAČEVANJE</t>
  </si>
  <si>
    <t>REKAPITULACIJA D. STROJNE INŠTALACIJE - vse</t>
  </si>
  <si>
    <t>SKUPAJ VREDNOST D. STROJNE INŠTALACIJE - vse</t>
  </si>
  <si>
    <t>NEPREDVIDENA DELA - 10% od Skupaj vrednost A + B + C + Č +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</si>
</sst>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 _€_-;\-* #,##0.00\ _€_-;_-* &quot;-&quot;??\ _€_-;_-@_-"/>
    <numFmt numFmtId="164" formatCode="_-* #,##0.00\ _S_I_T_-;\-* #,##0.00\ _S_I_T_-;_-* &quot;-&quot;??\ _S_I_T_-;_-@_-"/>
    <numFmt numFmtId="165" formatCode="_(* #,##0.00_);_(* \(#,##0.00\);_(* &quot;-&quot;??_);_(@_)"/>
    <numFmt numFmtId="166" formatCode="_-* #,##0\ _S_I_T_-;\-* #,##0\ _S_I_T_-;_-* &quot;-&quot;??\ _S_I_T_-;_-@_-"/>
    <numFmt numFmtId="167" formatCode="_-* #,##0.00\ _E_U_R_-;\-* #,##0.00\ _E_U_R_-;_-* &quot;-&quot;??\ _E_U_R_-;_-@_-"/>
    <numFmt numFmtId="168" formatCode="#,##0.0"/>
    <numFmt numFmtId="169" formatCode="_-* #,##0.00\ &quot;SIT&quot;_-;\-* #,##0.00\ &quot;SIT&quot;_-;_-* &quot;-&quot;??\ &quot;SIT&quot;_-;_-@_-"/>
    <numFmt numFmtId="170" formatCode="_([$€]* #,##0.00_);_([$€]* \(#,##0.00\);_([$€]* &quot;-&quot;??_);_(@_)"/>
    <numFmt numFmtId="171" formatCode="#,##0.00\ [$SIT-424]"/>
    <numFmt numFmtId="172" formatCode="#,##0.00;#,##0.00;"/>
  </numFmts>
  <fonts count="48">
    <font>
      <sz val="9"/>
      <name val="Tahoma"/>
      <charset val="238"/>
    </font>
    <font>
      <b/>
      <sz val="12"/>
      <color indexed="8"/>
      <name val="SSPalatino"/>
      <charset val="238"/>
    </font>
    <font>
      <sz val="10"/>
      <name val="Arial CE"/>
      <charset val="238"/>
    </font>
    <font>
      <sz val="8"/>
      <color indexed="8"/>
      <name val="Tahoma"/>
      <family val="2"/>
    </font>
    <font>
      <b/>
      <sz val="8"/>
      <color indexed="8"/>
      <name val="Tahoma"/>
      <family val="2"/>
    </font>
    <font>
      <b/>
      <sz val="8"/>
      <color indexed="8"/>
      <name val="Tahoma"/>
      <family val="2"/>
      <charset val="238"/>
    </font>
    <font>
      <sz val="7"/>
      <name val="Tahoma"/>
      <family val="2"/>
    </font>
    <font>
      <sz val="7"/>
      <color indexed="8"/>
      <name val="Tahoma"/>
      <family val="2"/>
    </font>
    <font>
      <b/>
      <sz val="7"/>
      <color indexed="8"/>
      <name val="Tahoma"/>
      <family val="2"/>
    </font>
    <font>
      <b/>
      <sz val="7"/>
      <color indexed="8"/>
      <name val="Tahoma"/>
      <family val="2"/>
      <charset val="238"/>
    </font>
    <font>
      <sz val="7"/>
      <color indexed="8"/>
      <name val="Tahoma"/>
      <family val="2"/>
      <charset val="238"/>
    </font>
    <font>
      <sz val="7"/>
      <name val="Tahoma"/>
      <family val="2"/>
      <charset val="238"/>
    </font>
    <font>
      <b/>
      <sz val="7"/>
      <name val="Tahoma"/>
      <family val="2"/>
      <charset val="238"/>
    </font>
    <font>
      <sz val="11"/>
      <name val="Times New Roman CE"/>
      <charset val="238"/>
    </font>
    <font>
      <sz val="11"/>
      <color indexed="8"/>
      <name val="Calibri"/>
      <family val="2"/>
      <charset val="238"/>
    </font>
    <font>
      <sz val="10"/>
      <name val="Arial"/>
      <family val="2"/>
      <charset val="238"/>
    </font>
    <font>
      <sz val="10"/>
      <name val="Arial CE"/>
    </font>
    <font>
      <sz val="12"/>
      <name val="Courier"/>
      <family val="3"/>
    </font>
    <font>
      <sz val="11"/>
      <name val="Arial CE"/>
      <charset val="238"/>
    </font>
    <font>
      <sz val="11"/>
      <color theme="1"/>
      <name val="Calibri"/>
      <family val="2"/>
      <charset val="238"/>
      <scheme val="minor"/>
    </font>
    <font>
      <sz val="9"/>
      <name val="Tahoma"/>
      <family val="2"/>
      <charset val="238"/>
    </font>
    <font>
      <sz val="11"/>
      <name val="Times New Roman"/>
      <family val="1"/>
      <charset val="238"/>
    </font>
    <font>
      <sz val="10"/>
      <name val="Times New Roman CE"/>
      <charset val="238"/>
    </font>
    <font>
      <sz val="10"/>
      <name val="Gatineau"/>
    </font>
    <font>
      <b/>
      <sz val="7"/>
      <color rgb="FFFF0000"/>
      <name val="Tahoma"/>
      <family val="2"/>
      <charset val="238"/>
    </font>
    <font>
      <sz val="10"/>
      <name val="Arial CE"/>
      <family val="2"/>
      <charset val="238"/>
    </font>
    <font>
      <sz val="11"/>
      <color indexed="9"/>
      <name val="Calibri"/>
      <family val="2"/>
      <charset val="238"/>
    </font>
    <font>
      <sz val="11"/>
      <color indexed="17"/>
      <name val="Calibri"/>
      <family val="2"/>
      <charset val="238"/>
    </font>
    <font>
      <b/>
      <sz val="11"/>
      <color indexed="63"/>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sz val="7"/>
      <color rgb="FFFF0000"/>
      <name val="Tahoma"/>
      <family val="2"/>
      <charset val="238"/>
    </font>
    <font>
      <u/>
      <sz val="11"/>
      <color theme="10"/>
      <name val="Calibri"/>
      <family val="2"/>
      <charset val="238"/>
    </font>
    <font>
      <sz val="10"/>
      <name val="Helv"/>
    </font>
    <font>
      <sz val="7"/>
      <color theme="1"/>
      <name val="Tahoma"/>
      <family val="2"/>
      <charset val="238"/>
    </font>
    <font>
      <i/>
      <sz val="7"/>
      <name val="Tahoma"/>
      <family val="2"/>
      <charset val="238"/>
    </font>
    <font>
      <i/>
      <sz val="7"/>
      <color rgb="FFFF0000"/>
      <name val="Tahoma"/>
      <family val="2"/>
      <charset val="238"/>
    </font>
    <font>
      <i/>
      <sz val="7"/>
      <color theme="1"/>
      <name val="Tahoma"/>
      <family val="2"/>
      <charset val="238"/>
    </font>
  </fonts>
  <fills count="22">
    <fill>
      <patternFill patternType="none"/>
    </fill>
    <fill>
      <patternFill patternType="gray125"/>
    </fill>
    <fill>
      <patternFill patternType="solid">
        <fgColor theme="9"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7" tint="0.59999389629810485"/>
        <bgColor indexed="64"/>
      </patternFill>
    </fill>
    <fill>
      <patternFill patternType="solid">
        <fgColor theme="6" tint="0.79998168889431442"/>
        <bgColor indexed="64"/>
      </patternFill>
    </fill>
    <fill>
      <patternFill patternType="solid">
        <fgColor theme="3" tint="0.59999389629810485"/>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s>
  <cellStyleXfs count="142">
    <xf numFmtId="0" fontId="0" fillId="0" borderId="0"/>
    <xf numFmtId="0" fontId="1" fillId="0" borderId="0"/>
    <xf numFmtId="0" fontId="15" fillId="0" borderId="0"/>
    <xf numFmtId="0" fontId="13" fillId="0" borderId="0"/>
    <xf numFmtId="0" fontId="2" fillId="0" borderId="0"/>
    <xf numFmtId="0" fontId="16" fillId="0" borderId="0"/>
    <xf numFmtId="0" fontId="2" fillId="0" borderId="0"/>
    <xf numFmtId="0" fontId="18" fillId="0" borderId="0"/>
    <xf numFmtId="0" fontId="16" fillId="0" borderId="0"/>
    <xf numFmtId="0" fontId="17" fillId="0" borderId="0"/>
    <xf numFmtId="0" fontId="19" fillId="0" borderId="0"/>
    <xf numFmtId="0" fontId="2" fillId="0" borderId="0"/>
    <xf numFmtId="0" fontId="19" fillId="0" borderId="0"/>
    <xf numFmtId="0" fontId="15" fillId="0" borderId="0"/>
    <xf numFmtId="0" fontId="13" fillId="0" borderId="0"/>
    <xf numFmtId="0" fontId="15" fillId="0" borderId="0"/>
    <xf numFmtId="0" fontId="15" fillId="0" borderId="0" applyFill="0" applyBorder="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16" fillId="0" borderId="0" applyFont="0" applyFill="0" applyBorder="0" applyAlignment="0" applyProtection="0"/>
    <xf numFmtId="164" fontId="2" fillId="0" borderId="0" applyFont="0" applyFill="0" applyBorder="0" applyAlignment="0" applyProtection="0"/>
    <xf numFmtId="166" fontId="16" fillId="0" borderId="0" applyFont="0" applyFill="0" applyBorder="0" applyAlignment="0" applyProtection="0"/>
    <xf numFmtId="165" fontId="2" fillId="0" borderId="0" applyFont="0" applyFill="0" applyBorder="0" applyAlignment="0" applyProtection="0"/>
    <xf numFmtId="0" fontId="15" fillId="0" borderId="0"/>
    <xf numFmtId="9" fontId="20" fillId="0" borderId="0" applyFont="0" applyFill="0" applyBorder="0" applyAlignment="0" applyProtection="0"/>
    <xf numFmtId="0" fontId="2" fillId="0" borderId="0"/>
    <xf numFmtId="0" fontId="2" fillId="0" borderId="0"/>
    <xf numFmtId="0" fontId="2" fillId="0" borderId="0"/>
    <xf numFmtId="0" fontId="2" fillId="0" borderId="0"/>
    <xf numFmtId="0" fontId="21" fillId="0" borderId="0"/>
    <xf numFmtId="49" fontId="2" fillId="0" borderId="0"/>
    <xf numFmtId="0" fontId="22" fillId="0" borderId="0"/>
    <xf numFmtId="164" fontId="23" fillId="0" borderId="0" applyFont="0" applyFill="0" applyBorder="0" applyAlignment="0" applyProtection="0"/>
    <xf numFmtId="0" fontId="2"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26" fillId="7" borderId="0" applyNumberFormat="0" applyBorder="0" applyAlignment="0" applyProtection="0"/>
    <xf numFmtId="0" fontId="26" fillId="4"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32" fillId="16" borderId="0" applyNumberFormat="0" applyBorder="0" applyAlignment="0" applyProtection="0"/>
    <xf numFmtId="0" fontId="35" fillId="17" borderId="38" applyNumberFormat="0" applyAlignment="0" applyProtection="0"/>
    <xf numFmtId="0" fontId="31" fillId="18" borderId="39" applyNumberFormat="0" applyAlignment="0" applyProtection="0"/>
    <xf numFmtId="43" fontId="15" fillId="0" borderId="0" applyFont="0" applyFill="0" applyBorder="0" applyAlignment="0" applyProtection="0"/>
    <xf numFmtId="170" fontId="16" fillId="0" borderId="0" applyFont="0" applyFill="0" applyBorder="0" applyAlignment="0" applyProtection="0"/>
    <xf numFmtId="0" fontId="30" fillId="0" borderId="0" applyNumberFormat="0" applyFill="0" applyBorder="0" applyAlignment="0" applyProtection="0"/>
    <xf numFmtId="0" fontId="27" fillId="7" borderId="0" applyNumberFormat="0" applyBorder="0" applyAlignment="0" applyProtection="0"/>
    <xf numFmtId="0" fontId="36" fillId="0" borderId="40" applyNumberFormat="0" applyFill="0" applyAlignment="0" applyProtection="0"/>
    <xf numFmtId="0" fontId="37" fillId="0" borderId="41" applyNumberFormat="0" applyFill="0" applyAlignment="0" applyProtection="0"/>
    <xf numFmtId="0" fontId="38" fillId="0" borderId="42" applyNumberFormat="0" applyFill="0" applyAlignment="0" applyProtection="0"/>
    <xf numFmtId="0" fontId="38" fillId="0" borderId="0" applyNumberFormat="0" applyFill="0" applyBorder="0" applyAlignment="0" applyProtection="0"/>
    <xf numFmtId="0" fontId="33" fillId="8" borderId="38" applyNumberFormat="0" applyAlignment="0" applyProtection="0"/>
    <xf numFmtId="0" fontId="29" fillId="0" borderId="44" applyNumberFormat="0" applyFill="0" applyAlignment="0" applyProtection="0"/>
    <xf numFmtId="0" fontId="15" fillId="0" borderId="0"/>
    <xf numFmtId="0" fontId="15" fillId="0" borderId="0"/>
    <xf numFmtId="0" fontId="15" fillId="0" borderId="0"/>
    <xf numFmtId="0" fontId="15" fillId="0" borderId="0"/>
    <xf numFmtId="0" fontId="16"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8" borderId="0" applyNumberFormat="0" applyBorder="0" applyAlignment="0" applyProtection="0"/>
    <xf numFmtId="0" fontId="15" fillId="0" borderId="0"/>
    <xf numFmtId="0" fontId="15" fillId="0" borderId="0"/>
    <xf numFmtId="0" fontId="15" fillId="0" borderId="0"/>
    <xf numFmtId="0" fontId="16" fillId="0" borderId="0"/>
    <xf numFmtId="0" fontId="2" fillId="5" borderId="45" applyNumberFormat="0" applyFont="0" applyAlignment="0" applyProtection="0"/>
    <xf numFmtId="0" fontId="28" fillId="17" borderId="43" applyNumberFormat="0" applyAlignment="0" applyProtection="0"/>
    <xf numFmtId="0" fontId="25" fillId="0" borderId="0"/>
    <xf numFmtId="0" fontId="40" fillId="0" borderId="0" applyNumberFormat="0" applyFill="0" applyBorder="0" applyAlignment="0" applyProtection="0"/>
    <xf numFmtId="0" fontId="34" fillId="0" borderId="46" applyNumberFormat="0" applyFill="0" applyAlignment="0" applyProtection="0"/>
    <xf numFmtId="169"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71" fontId="16" fillId="0" borderId="0" applyFont="0" applyFill="0" applyBorder="0" applyAlignment="0" applyProtection="0"/>
    <xf numFmtId="43" fontId="16" fillId="0" borderId="0" applyFont="0" applyFill="0" applyBorder="0" applyAlignment="0" applyProtection="0"/>
    <xf numFmtId="164"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5" fillId="0" borderId="0" applyFont="0" applyFill="0" applyBorder="0" applyAlignment="0" applyProtection="0"/>
    <xf numFmtId="0" fontId="29" fillId="0" borderId="0" applyNumberFormat="0" applyFill="0" applyBorder="0" applyAlignment="0" applyProtection="0"/>
    <xf numFmtId="0" fontId="15" fillId="0" borderId="0"/>
    <xf numFmtId="0" fontId="15" fillId="0" borderId="0"/>
    <xf numFmtId="0" fontId="19" fillId="0" borderId="0"/>
    <xf numFmtId="0" fontId="42" fillId="0" borderId="0" applyNumberFormat="0" applyFill="0" applyBorder="0" applyAlignment="0" applyProtection="0">
      <alignment vertical="top"/>
      <protection locked="0"/>
    </xf>
    <xf numFmtId="9" fontId="15" fillId="0" borderId="0" applyFont="0" applyFill="0" applyBorder="0" applyAlignment="0" applyProtection="0"/>
    <xf numFmtId="0" fontId="43" fillId="0" borderId="0">
      <protection locked="0"/>
    </xf>
    <xf numFmtId="0" fontId="2" fillId="0" borderId="0"/>
    <xf numFmtId="0" fontId="2" fillId="0" borderId="0"/>
    <xf numFmtId="0" fontId="15" fillId="0" borderId="0"/>
  </cellStyleXfs>
  <cellXfs count="342">
    <xf numFmtId="0" fontId="0" fillId="0" borderId="0" xfId="0"/>
    <xf numFmtId="0" fontId="4" fillId="0" borderId="0" xfId="0" applyFont="1" applyFill="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8"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10" fillId="0" borderId="0" xfId="0" quotePrefix="1" applyFont="1" applyFill="1" applyAlignment="1">
      <alignment horizontal="left" vertical="center" wrapText="1"/>
    </xf>
    <xf numFmtId="0" fontId="10" fillId="0" borderId="0" xfId="0" applyFont="1" applyFill="1" applyAlignment="1">
      <alignment vertical="center" wrapText="1"/>
    </xf>
    <xf numFmtId="0" fontId="9" fillId="0" borderId="0" xfId="0" applyFont="1" applyFill="1" applyAlignment="1">
      <alignment vertical="center" wrapText="1"/>
    </xf>
    <xf numFmtId="0" fontId="9" fillId="0" borderId="0" xfId="0" quotePrefix="1"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1" fontId="8" fillId="0" borderId="8"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0" fontId="8"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4" fontId="7" fillId="0" borderId="13" xfId="0" applyNumberFormat="1" applyFont="1" applyFill="1" applyBorder="1" applyAlignment="1">
      <alignment vertical="center" wrapText="1"/>
    </xf>
    <xf numFmtId="4" fontId="7" fillId="0" borderId="14" xfId="0" applyNumberFormat="1" applyFont="1" applyFill="1" applyBorder="1" applyAlignment="1">
      <alignment vertical="center" wrapText="1"/>
    </xf>
    <xf numFmtId="0" fontId="8" fillId="0" borderId="15" xfId="0" applyFont="1" applyFill="1" applyBorder="1" applyAlignment="1">
      <alignment horizontal="right" vertical="center" wrapText="1"/>
    </xf>
    <xf numFmtId="4" fontId="8" fillId="0" borderId="16" xfId="0" applyNumberFormat="1" applyFont="1" applyFill="1" applyBorder="1" applyAlignment="1">
      <alignment vertical="center" wrapText="1"/>
    </xf>
    <xf numFmtId="0" fontId="12" fillId="0" borderId="0" xfId="0" applyFont="1" applyAlignment="1">
      <alignment horizontal="center" vertical="center"/>
    </xf>
    <xf numFmtId="0" fontId="8" fillId="0" borderId="15" xfId="0" applyFont="1" applyFill="1" applyBorder="1" applyAlignment="1">
      <alignment vertical="center" wrapText="1"/>
    </xf>
    <xf numFmtId="0" fontId="10" fillId="0" borderId="1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0" xfId="0" applyFont="1" applyAlignment="1">
      <alignment horizontal="left" vertical="center"/>
    </xf>
    <xf numFmtId="0" fontId="11" fillId="0" borderId="0" xfId="0" applyFont="1"/>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1" fontId="8" fillId="0" borderId="2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0" xfId="0" applyFont="1" applyFill="1" applyBorder="1" applyAlignment="1">
      <alignment vertical="center"/>
    </xf>
    <xf numFmtId="0" fontId="6" fillId="0" borderId="0" xfId="0" applyFont="1" applyAlignment="1">
      <alignment vertical="center" wrapText="1"/>
    </xf>
    <xf numFmtId="0" fontId="10" fillId="0" borderId="3"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4" fontId="7" fillId="0" borderId="22" xfId="0" applyNumberFormat="1" applyFont="1" applyFill="1" applyBorder="1" applyAlignment="1">
      <alignment vertical="center" wrapText="1"/>
    </xf>
    <xf numFmtId="4" fontId="8" fillId="0" borderId="23" xfId="0" applyNumberFormat="1" applyFont="1" applyFill="1" applyBorder="1" applyAlignment="1">
      <alignment horizontal="right" vertical="center" wrapText="1"/>
    </xf>
    <xf numFmtId="0" fontId="10"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4" fontId="7" fillId="0" borderId="24" xfId="0" applyNumberFormat="1" applyFont="1" applyFill="1" applyBorder="1" applyAlignment="1">
      <alignment vertical="center" wrapText="1"/>
    </xf>
    <xf numFmtId="0" fontId="9" fillId="2" borderId="0" xfId="0" applyFont="1" applyFill="1" applyAlignment="1">
      <alignment horizontal="center" vertical="center" wrapText="1"/>
    </xf>
    <xf numFmtId="0" fontId="9" fillId="2" borderId="0" xfId="0" applyFont="1" applyFill="1" applyAlignment="1">
      <alignment horizontal="left" vertical="center" wrapText="1"/>
    </xf>
    <xf numFmtId="0" fontId="9" fillId="2" borderId="0" xfId="0" quotePrefix="1" applyFont="1" applyFill="1" applyAlignment="1">
      <alignment horizontal="left" vertical="center" wrapText="1"/>
    </xf>
    <xf numFmtId="0" fontId="10" fillId="2" borderId="0" xfId="0" quotePrefix="1" applyFont="1" applyFill="1" applyAlignment="1">
      <alignment horizontal="left" vertical="center" wrapText="1"/>
    </xf>
    <xf numFmtId="4" fontId="7" fillId="0" borderId="23" xfId="0" applyNumberFormat="1" applyFont="1" applyFill="1" applyBorder="1" applyAlignment="1">
      <alignment vertical="center" wrapText="1"/>
    </xf>
    <xf numFmtId="4" fontId="9" fillId="0" borderId="33" xfId="0" applyNumberFormat="1" applyFont="1" applyFill="1" applyBorder="1" applyAlignment="1">
      <alignment vertical="center" wrapText="1"/>
    </xf>
    <xf numFmtId="0" fontId="10" fillId="0" borderId="0"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0" xfId="0" applyFont="1" applyFill="1" applyBorder="1" applyAlignment="1">
      <alignment vertical="center" wrapText="1"/>
    </xf>
    <xf numFmtId="0" fontId="24" fillId="0" borderId="0" xfId="0" applyFont="1" applyFill="1" applyBorder="1" applyAlignment="1">
      <alignment vertical="center" wrapText="1"/>
    </xf>
    <xf numFmtId="4" fontId="11" fillId="0" borderId="17" xfId="5"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4" fontId="11" fillId="0" borderId="17" xfId="17"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11" fillId="0" borderId="20" xfId="0" applyNumberFormat="1" applyFont="1" applyFill="1" applyBorder="1" applyAlignment="1">
      <alignment horizontal="center" vertical="center"/>
    </xf>
    <xf numFmtId="0" fontId="11" fillId="0" borderId="22" xfId="0" applyFont="1" applyFill="1" applyBorder="1" applyAlignment="1">
      <alignment horizontal="center" vertical="center" wrapText="1"/>
    </xf>
    <xf numFmtId="168" fontId="11" fillId="0" borderId="22" xfId="0" applyNumberFormat="1" applyFont="1" applyFill="1" applyBorder="1" applyAlignment="1">
      <alignment horizontal="center" vertical="center"/>
    </xf>
    <xf numFmtId="168" fontId="11" fillId="0" borderId="20" xfId="0" applyNumberFormat="1" applyFont="1" applyFill="1" applyBorder="1" applyAlignment="1">
      <alignment horizontal="center" vertical="center"/>
    </xf>
    <xf numFmtId="4" fontId="11" fillId="0" borderId="17" xfId="39" applyNumberFormat="1" applyFont="1" applyFill="1" applyBorder="1" applyAlignment="1">
      <alignment horizontal="center" vertical="center"/>
    </xf>
    <xf numFmtId="4" fontId="11" fillId="0" borderId="5" xfId="17" applyNumberFormat="1" applyFont="1" applyFill="1" applyBorder="1" applyAlignment="1">
      <alignment horizontal="center" vertical="center"/>
    </xf>
    <xf numFmtId="168" fontId="11" fillId="0" borderId="22" xfId="5" applyNumberFormat="1" applyFont="1" applyFill="1" applyBorder="1" applyAlignment="1">
      <alignment horizontal="center" vertical="center"/>
    </xf>
    <xf numFmtId="4" fontId="11" fillId="0" borderId="5" xfId="18" applyNumberFormat="1" applyFont="1" applyFill="1" applyBorder="1" applyAlignment="1">
      <alignment horizontal="center" vertical="center"/>
    </xf>
    <xf numFmtId="10" fontId="10" fillId="0" borderId="37" xfId="31" applyNumberFormat="1" applyFont="1" applyFill="1" applyBorder="1" applyAlignment="1">
      <alignment vertical="center" wrapText="1"/>
    </xf>
    <xf numFmtId="4" fontId="10" fillId="0" borderId="34" xfId="31" applyNumberFormat="1" applyFont="1" applyFill="1" applyBorder="1" applyAlignment="1">
      <alignment vertical="center" wrapText="1"/>
    </xf>
    <xf numFmtId="0" fontId="9" fillId="2" borderId="0" xfId="0" applyFont="1" applyFill="1" applyAlignment="1">
      <alignment horizontal="center" vertical="center" wrapText="1"/>
    </xf>
    <xf numFmtId="0" fontId="8" fillId="19" borderId="0" xfId="0" applyFont="1" applyFill="1" applyBorder="1" applyAlignment="1">
      <alignment horizontal="center" vertical="center" wrapText="1"/>
    </xf>
    <xf numFmtId="0" fontId="9" fillId="19" borderId="0" xfId="0" applyFont="1" applyFill="1" applyBorder="1" applyAlignment="1">
      <alignment horizontal="left" vertical="center" wrapText="1"/>
    </xf>
    <xf numFmtId="0" fontId="10" fillId="19" borderId="0" xfId="0" applyFont="1" applyFill="1" applyBorder="1" applyAlignment="1">
      <alignment horizontal="left" vertical="center" wrapText="1"/>
    </xf>
    <xf numFmtId="0" fontId="4" fillId="19" borderId="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1" fillId="0" borderId="17" xfId="0" applyFont="1" applyBorder="1" applyAlignment="1">
      <alignment vertical="center" wrapText="1"/>
    </xf>
    <xf numFmtId="0" fontId="9" fillId="20" borderId="0" xfId="0" applyFont="1" applyFill="1" applyAlignment="1">
      <alignment horizontal="center" vertical="center" wrapText="1"/>
    </xf>
    <xf numFmtId="0" fontId="9" fillId="20" borderId="0" xfId="0" applyFont="1" applyFill="1" applyAlignment="1">
      <alignment horizontal="left" vertical="center" wrapText="1"/>
    </xf>
    <xf numFmtId="0" fontId="9" fillId="20" borderId="0" xfId="0" quotePrefix="1" applyFont="1" applyFill="1" applyAlignment="1">
      <alignment horizontal="left" vertical="center" wrapText="1"/>
    </xf>
    <xf numFmtId="0" fontId="7" fillId="0" borderId="0" xfId="0" applyFont="1" applyFill="1" applyBorder="1" applyAlignment="1">
      <alignment horizontal="center" vertical="center" wrapText="1"/>
    </xf>
    <xf numFmtId="0" fontId="41" fillId="0" borderId="0" xfId="0" applyFont="1" applyBorder="1" applyAlignment="1">
      <alignment vertical="center" wrapText="1"/>
    </xf>
    <xf numFmtId="4" fontId="11" fillId="0" borderId="0" xfId="39" applyNumberFormat="1" applyFont="1" applyFill="1" applyBorder="1" applyAlignment="1">
      <alignment horizontal="center" vertical="center"/>
    </xf>
    <xf numFmtId="168" fontId="11" fillId="0" borderId="0" xfId="5" applyNumberFormat="1" applyFont="1" applyFill="1" applyBorder="1" applyAlignment="1">
      <alignment horizontal="center" vertical="center"/>
    </xf>
    <xf numFmtId="4" fontId="7" fillId="0" borderId="0" xfId="0" applyNumberFormat="1" applyFont="1" applyFill="1" applyBorder="1" applyAlignment="1">
      <alignment vertical="center" wrapText="1"/>
    </xf>
    <xf numFmtId="0" fontId="10" fillId="0" borderId="0" xfId="0" applyFont="1" applyFill="1" applyBorder="1" applyAlignment="1">
      <alignment horizontal="right" vertical="center" wrapText="1"/>
    </xf>
    <xf numFmtId="0" fontId="9" fillId="20" borderId="0" xfId="0" applyFont="1" applyFill="1" applyBorder="1" applyAlignment="1">
      <alignment horizontal="center" vertical="center" wrapText="1"/>
    </xf>
    <xf numFmtId="0" fontId="9" fillId="20" borderId="0" xfId="0" applyFont="1" applyFill="1" applyBorder="1" applyAlignment="1">
      <alignment vertical="center" wrapText="1"/>
    </xf>
    <xf numFmtId="0" fontId="9" fillId="20" borderId="0" xfId="0" applyFont="1" applyFill="1" applyAlignment="1">
      <alignment vertical="center" wrapText="1"/>
    </xf>
    <xf numFmtId="0" fontId="11" fillId="0" borderId="17" xfId="0" applyFont="1" applyFill="1" applyBorder="1" applyAlignment="1">
      <alignment vertical="center" wrapText="1"/>
    </xf>
    <xf numFmtId="0" fontId="12" fillId="19" borderId="0" xfId="0" applyFont="1" applyFill="1" applyAlignment="1">
      <alignment horizontal="center" vertical="center"/>
    </xf>
    <xf numFmtId="0" fontId="12" fillId="19" borderId="0" xfId="0" applyFont="1" applyFill="1" applyAlignment="1">
      <alignment vertical="center" wrapText="1"/>
    </xf>
    <xf numFmtId="0" fontId="12" fillId="19" borderId="0" xfId="0" applyFont="1" applyFill="1" applyAlignment="1">
      <alignment vertical="center"/>
    </xf>
    <xf numFmtId="0" fontId="9" fillId="20" borderId="0" xfId="0" applyFont="1" applyFill="1" applyAlignment="1">
      <alignment horizontal="center" vertical="center" wrapText="1"/>
    </xf>
    <xf numFmtId="0" fontId="12" fillId="20" borderId="0" xfId="0" applyFont="1" applyFill="1" applyAlignment="1">
      <alignment horizontal="center" vertical="center"/>
    </xf>
    <xf numFmtId="0" fontId="12" fillId="20" borderId="0" xfId="0" applyFont="1" applyFill="1" applyAlignment="1">
      <alignment vertical="center" wrapText="1"/>
    </xf>
    <xf numFmtId="0" fontId="12" fillId="20" borderId="0" xfId="0" applyFont="1" applyFill="1" applyAlignment="1">
      <alignment vertical="center"/>
    </xf>
    <xf numFmtId="0" fontId="12" fillId="2" borderId="0" xfId="0" applyFont="1" applyFill="1" applyAlignment="1">
      <alignment horizontal="center" vertical="center"/>
    </xf>
    <xf numFmtId="0" fontId="12" fillId="2" borderId="0" xfId="0" applyFont="1" applyFill="1" applyAlignment="1">
      <alignment vertical="center" wrapText="1"/>
    </xf>
    <xf numFmtId="0" fontId="12" fillId="2" borderId="0" xfId="0" applyFont="1" applyFill="1" applyAlignment="1">
      <alignment vertical="center"/>
    </xf>
    <xf numFmtId="49" fontId="11" fillId="0" borderId="17" xfId="135" applyNumberFormat="1" applyFont="1" applyBorder="1" applyAlignment="1">
      <alignment horizontal="left" vertical="center" wrapText="1"/>
    </xf>
    <xf numFmtId="0" fontId="9" fillId="20" borderId="0" xfId="0" applyFont="1" applyFill="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2" fillId="0" borderId="17" xfId="0" applyFont="1" applyBorder="1" applyAlignment="1">
      <alignment vertical="center" wrapText="1"/>
    </xf>
    <xf numFmtId="0" fontId="12" fillId="0" borderId="17" xfId="0" applyFont="1" applyFill="1" applyBorder="1" applyAlignment="1">
      <alignment vertical="center" wrapText="1"/>
    </xf>
    <xf numFmtId="0" fontId="11" fillId="0" borderId="0" xfId="0" applyFont="1" applyAlignment="1">
      <alignment vertical="center" wrapText="1"/>
    </xf>
    <xf numFmtId="0" fontId="11" fillId="0" borderId="0" xfId="0" applyNumberFormat="1" applyFont="1" applyAlignment="1">
      <alignment vertical="center" wrapText="1"/>
    </xf>
    <xf numFmtId="4" fontId="11" fillId="0" borderId="0" xfId="0" applyNumberFormat="1" applyFont="1" applyBorder="1" applyAlignment="1">
      <alignment vertical="center" wrapText="1"/>
    </xf>
    <xf numFmtId="0" fontId="12" fillId="0" borderId="0" xfId="0" applyNumberFormat="1" applyFont="1" applyAlignment="1">
      <alignment vertical="center" wrapText="1"/>
    </xf>
    <xf numFmtId="4" fontId="11" fillId="0" borderId="0" xfId="0" applyNumberFormat="1" applyFont="1" applyBorder="1" applyAlignment="1">
      <alignment horizontal="left" vertical="center" wrapText="1"/>
    </xf>
    <xf numFmtId="0" fontId="10" fillId="0" borderId="0" xfId="0" applyFont="1" applyFill="1" applyAlignment="1">
      <alignment horizontal="right" vertical="center" wrapText="1"/>
    </xf>
    <xf numFmtId="49" fontId="12" fillId="0" borderId="17" xfId="0" applyNumberFormat="1" applyFont="1" applyBorder="1" applyAlignment="1">
      <alignment horizontal="left" vertical="center"/>
    </xf>
    <xf numFmtId="0" fontId="12" fillId="0" borderId="17" xfId="0" applyFont="1" applyBorder="1" applyAlignment="1">
      <alignment horizontal="left" vertical="center" wrapText="1"/>
    </xf>
    <xf numFmtId="0" fontId="11" fillId="0" borderId="0" xfId="0" applyFont="1" applyBorder="1" applyAlignment="1">
      <alignment vertical="center" wrapText="1"/>
    </xf>
    <xf numFmtId="0" fontId="10" fillId="0" borderId="0" xfId="0" applyFont="1" applyAlignment="1">
      <alignment vertical="center" wrapText="1"/>
    </xf>
    <xf numFmtId="0" fontId="11" fillId="0" borderId="0" xfId="0" applyFont="1" applyBorder="1" applyAlignment="1">
      <alignment horizontal="left" vertical="center" wrapText="1"/>
    </xf>
    <xf numFmtId="0" fontId="12" fillId="0" borderId="17" xfId="138" applyFont="1" applyBorder="1" applyAlignment="1">
      <alignment horizontal="left" vertical="center" wrapText="1"/>
      <protection locked="0"/>
    </xf>
    <xf numFmtId="0" fontId="12" fillId="0" borderId="0" xfId="0" applyFont="1" applyAlignment="1">
      <alignment vertical="center" wrapText="1"/>
    </xf>
    <xf numFmtId="0" fontId="12" fillId="0" borderId="0" xfId="0" applyNumberFormat="1" applyFont="1" applyBorder="1" applyAlignment="1">
      <alignment vertical="center" wrapText="1"/>
    </xf>
    <xf numFmtId="4" fontId="12" fillId="0" borderId="0" xfId="0" applyNumberFormat="1" applyFont="1" applyBorder="1" applyAlignment="1">
      <alignment vertical="center" wrapText="1"/>
    </xf>
    <xf numFmtId="2" fontId="11" fillId="0" borderId="17" xfId="0" applyNumberFormat="1" applyFont="1" applyBorder="1" applyAlignment="1">
      <alignment vertical="center" wrapText="1"/>
    </xf>
    <xf numFmtId="2" fontId="12" fillId="0" borderId="17" xfId="139" applyNumberFormat="1" applyFont="1" applyBorder="1" applyAlignment="1" applyProtection="1">
      <alignment vertical="center" wrapText="1"/>
    </xf>
    <xf numFmtId="2" fontId="11" fillId="0" borderId="17" xfId="139" applyNumberFormat="1" applyFont="1" applyBorder="1" applyAlignment="1" applyProtection="1">
      <alignment vertical="center" wrapText="1"/>
    </xf>
    <xf numFmtId="0" fontId="11" fillId="0" borderId="17" xfId="0" applyNumberFormat="1" applyFont="1" applyFill="1" applyBorder="1" applyAlignment="1">
      <alignment vertical="center" wrapText="1"/>
    </xf>
    <xf numFmtId="4" fontId="12" fillId="0" borderId="0" xfId="0" applyNumberFormat="1" applyFont="1" applyBorder="1" applyAlignment="1">
      <alignment horizontal="left" vertical="center" wrapText="1"/>
    </xf>
    <xf numFmtId="0" fontId="6" fillId="0" borderId="0" xfId="0" applyFont="1" applyAlignment="1">
      <alignment horizontal="right" vertical="center"/>
    </xf>
    <xf numFmtId="0" fontId="12" fillId="0" borderId="17" xfId="0" applyNumberFormat="1" applyFont="1" applyFill="1" applyBorder="1" applyAlignment="1">
      <alignment vertical="center" wrapText="1"/>
    </xf>
    <xf numFmtId="2" fontId="12" fillId="0" borderId="17" xfId="0" applyNumberFormat="1" applyFont="1" applyFill="1" applyBorder="1" applyAlignment="1">
      <alignment horizontal="left" vertical="center" wrapText="1"/>
    </xf>
    <xf numFmtId="4" fontId="12" fillId="0" borderId="17" xfId="78" applyNumberFormat="1" applyFont="1" applyBorder="1" applyAlignment="1">
      <alignment vertical="center" wrapText="1"/>
    </xf>
    <xf numFmtId="0" fontId="11" fillId="0" borderId="17" xfId="0" applyFont="1" applyFill="1" applyBorder="1" applyAlignment="1" applyProtection="1">
      <alignment vertical="center" wrapText="1"/>
    </xf>
    <xf numFmtId="0" fontId="11" fillId="0" borderId="0" xfId="0" applyFont="1" applyAlignment="1">
      <alignment vertical="top" wrapText="1"/>
    </xf>
    <xf numFmtId="2" fontId="12" fillId="0" borderId="17" xfId="0" applyNumberFormat="1" applyFont="1" applyBorder="1" applyAlignment="1">
      <alignment vertical="center" wrapText="1"/>
    </xf>
    <xf numFmtId="0" fontId="11" fillId="0" borderId="17" xfId="0" applyFont="1" applyBorder="1" applyAlignment="1">
      <alignment horizontal="left" vertical="center" wrapText="1"/>
    </xf>
    <xf numFmtId="4" fontId="11" fillId="0" borderId="17" xfId="0" applyNumberFormat="1" applyFont="1" applyFill="1" applyBorder="1" applyAlignment="1">
      <alignment vertical="center"/>
    </xf>
    <xf numFmtId="4" fontId="11" fillId="0" borderId="17" xfId="0" applyNumberFormat="1" applyFont="1" applyBorder="1" applyAlignment="1">
      <alignment horizontal="left" vertical="center"/>
    </xf>
    <xf numFmtId="4" fontId="11" fillId="0" borderId="17" xfId="0" applyNumberFormat="1" applyFont="1" applyBorder="1" applyAlignment="1">
      <alignment vertical="center"/>
    </xf>
    <xf numFmtId="0" fontId="11" fillId="0" borderId="0" xfId="0" applyFont="1" applyFill="1" applyAlignment="1">
      <alignment horizontal="left" vertical="center" wrapText="1"/>
    </xf>
    <xf numFmtId="49" fontId="11" fillId="0" borderId="17" xfId="0" applyNumberFormat="1" applyFont="1" applyFill="1" applyBorder="1" applyAlignment="1">
      <alignment vertical="center" wrapText="1"/>
    </xf>
    <xf numFmtId="0" fontId="7" fillId="0" borderId="35" xfId="0" applyFont="1" applyFill="1" applyBorder="1" applyAlignment="1">
      <alignment horizontal="center" vertical="center" wrapText="1"/>
    </xf>
    <xf numFmtId="49" fontId="11" fillId="0" borderId="49" xfId="0" applyNumberFormat="1" applyFont="1" applyFill="1" applyBorder="1" applyAlignment="1">
      <alignment vertical="center" wrapText="1"/>
    </xf>
    <xf numFmtId="4" fontId="11" fillId="0" borderId="49" xfId="39" applyNumberFormat="1" applyFont="1" applyFill="1" applyBorder="1" applyAlignment="1">
      <alignment horizontal="center" vertical="center"/>
    </xf>
    <xf numFmtId="168" fontId="11" fillId="0" borderId="50" xfId="5" applyNumberFormat="1" applyFont="1" applyFill="1" applyBorder="1" applyAlignment="1">
      <alignment horizontal="center" vertical="center"/>
    </xf>
    <xf numFmtId="4" fontId="7" fillId="0" borderId="51" xfId="0" applyNumberFormat="1" applyFont="1" applyFill="1" applyBorder="1" applyAlignment="1">
      <alignment vertical="center" wrapText="1"/>
    </xf>
    <xf numFmtId="49" fontId="11" fillId="0" borderId="52" xfId="0" applyNumberFormat="1" applyFont="1" applyFill="1" applyBorder="1" applyAlignment="1">
      <alignment vertical="center" wrapText="1"/>
    </xf>
    <xf numFmtId="168" fontId="11" fillId="0" borderId="53" xfId="5" applyNumberFormat="1" applyFont="1" applyFill="1" applyBorder="1" applyAlignment="1">
      <alignment horizontal="center" vertical="center"/>
    </xf>
    <xf numFmtId="4" fontId="7" fillId="0" borderId="53" xfId="0" applyNumberFormat="1" applyFont="1" applyFill="1" applyBorder="1" applyAlignment="1">
      <alignment vertical="center" wrapText="1"/>
    </xf>
    <xf numFmtId="0" fontId="7" fillId="0" borderId="15" xfId="0" applyFont="1" applyFill="1" applyBorder="1" applyAlignment="1">
      <alignment horizontal="center" vertical="center" wrapText="1"/>
    </xf>
    <xf numFmtId="4" fontId="7" fillId="0" borderId="33" xfId="0" applyNumberFormat="1" applyFont="1" applyFill="1" applyBorder="1" applyAlignment="1">
      <alignment vertical="center" wrapText="1"/>
    </xf>
    <xf numFmtId="9" fontId="11" fillId="0" borderId="52" xfId="31" applyFont="1" applyFill="1" applyBorder="1" applyAlignment="1">
      <alignment horizontal="center" vertical="center"/>
    </xf>
    <xf numFmtId="49" fontId="11" fillId="0" borderId="17" xfId="0" applyNumberFormat="1" applyFont="1" applyFill="1" applyBorder="1" applyAlignment="1" applyProtection="1">
      <alignment vertical="center" wrapText="1"/>
    </xf>
    <xf numFmtId="49" fontId="11" fillId="0" borderId="17" xfId="0" quotePrefix="1" applyNumberFormat="1" applyFont="1" applyFill="1" applyBorder="1" applyAlignment="1">
      <alignment vertical="center" wrapText="1"/>
    </xf>
    <xf numFmtId="0" fontId="11" fillId="0" borderId="49" xfId="0" applyNumberFormat="1" applyFont="1" applyFill="1" applyBorder="1" applyAlignment="1">
      <alignment vertical="center" wrapText="1"/>
    </xf>
    <xf numFmtId="0" fontId="11" fillId="0" borderId="17" xfId="0" quotePrefix="1" applyFont="1" applyFill="1" applyBorder="1" applyAlignment="1">
      <alignment vertical="center" wrapText="1"/>
    </xf>
    <xf numFmtId="0" fontId="12" fillId="0" borderId="17" xfId="0" quotePrefix="1" applyFont="1" applyFill="1" applyBorder="1" applyAlignment="1">
      <alignment vertical="center" wrapText="1"/>
    </xf>
    <xf numFmtId="0" fontId="11" fillId="0" borderId="17" xfId="140" quotePrefix="1" applyNumberFormat="1" applyFont="1" applyFill="1" applyBorder="1" applyAlignment="1">
      <alignment horizontal="left" vertical="center" wrapText="1"/>
    </xf>
    <xf numFmtId="0" fontId="12" fillId="0" borderId="17" xfId="140" quotePrefix="1" applyNumberFormat="1" applyFont="1" applyFill="1" applyBorder="1" applyAlignment="1">
      <alignment horizontal="left" vertical="center" wrapText="1"/>
    </xf>
    <xf numFmtId="2" fontId="11" fillId="0" borderId="17" xfId="0" applyNumberFormat="1" applyFont="1" applyFill="1" applyBorder="1" applyAlignment="1">
      <alignment vertical="center" wrapText="1"/>
    </xf>
    <xf numFmtId="0" fontId="11" fillId="0" borderId="17" xfId="0" quotePrefix="1" applyFont="1" applyBorder="1" applyAlignment="1">
      <alignment vertical="center"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horizontal="left" vertical="center" wrapText="1"/>
    </xf>
    <xf numFmtId="4" fontId="10" fillId="0" borderId="23" xfId="0" applyNumberFormat="1" applyFont="1" applyFill="1" applyBorder="1" applyAlignment="1">
      <alignment vertical="center" wrapText="1"/>
    </xf>
    <xf numFmtId="4" fontId="10" fillId="0" borderId="33" xfId="0" applyNumberFormat="1" applyFont="1" applyFill="1" applyBorder="1" applyAlignment="1">
      <alignment vertical="center" wrapText="1"/>
    </xf>
    <xf numFmtId="49" fontId="11" fillId="0" borderId="0" xfId="0" applyNumberFormat="1" applyFont="1" applyBorder="1" applyAlignment="1">
      <alignment vertical="center" wrapText="1"/>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45" fillId="0" borderId="17" xfId="0" applyNumberFormat="1" applyFont="1" applyFill="1" applyBorder="1" applyAlignment="1">
      <alignment horizontal="left" vertical="center" wrapText="1"/>
    </xf>
    <xf numFmtId="0" fontId="11" fillId="0" borderId="17" xfId="0" applyNumberFormat="1" applyFont="1" applyBorder="1" applyAlignment="1">
      <alignment horizontal="left" vertical="center" wrapText="1"/>
    </xf>
    <xf numFmtId="0" fontId="46" fillId="0" borderId="17" xfId="0" applyNumberFormat="1" applyFont="1" applyFill="1" applyBorder="1" applyAlignment="1">
      <alignment horizontal="left" vertical="center" wrapText="1"/>
    </xf>
    <xf numFmtId="0" fontId="44" fillId="0" borderId="17" xfId="0" applyNumberFormat="1" applyFont="1" applyFill="1" applyBorder="1" applyAlignment="1">
      <alignment horizontal="justify" vertical="center" wrapText="1"/>
    </xf>
    <xf numFmtId="0" fontId="47" fillId="0" borderId="17" xfId="0" applyNumberFormat="1" applyFont="1" applyFill="1" applyBorder="1" applyAlignment="1">
      <alignment horizontal="justify" vertical="center" wrapText="1"/>
    </xf>
    <xf numFmtId="0" fontId="11" fillId="0" borderId="17" xfId="0" applyNumberFormat="1" applyFont="1" applyFill="1" applyBorder="1" applyAlignment="1">
      <alignment horizontal="justify" vertical="center" wrapText="1"/>
    </xf>
    <xf numFmtId="0" fontId="44" fillId="0" borderId="17" xfId="0" applyFont="1" applyBorder="1" applyAlignment="1">
      <alignment horizontal="justify" vertical="center" wrapText="1"/>
    </xf>
    <xf numFmtId="0" fontId="9" fillId="0" borderId="17" xfId="141" applyFont="1" applyBorder="1" applyAlignment="1">
      <alignment horizontal="left" vertical="center" wrapText="1"/>
    </xf>
    <xf numFmtId="0" fontId="10" fillId="0" borderId="17" xfId="141" applyFont="1" applyBorder="1" applyAlignment="1">
      <alignment horizontal="left" vertical="center" wrapText="1"/>
    </xf>
    <xf numFmtId="0" fontId="11" fillId="0" borderId="17" xfId="0" applyFont="1" applyBorder="1" applyAlignment="1">
      <alignment horizontal="justify" vertical="center" wrapText="1"/>
    </xf>
    <xf numFmtId="0" fontId="44" fillId="0" borderId="17" xfId="0" applyFont="1" applyBorder="1" applyAlignment="1">
      <alignment horizontal="left" vertical="center" wrapText="1"/>
    </xf>
    <xf numFmtId="0" fontId="10" fillId="0" borderId="17" xfId="0" applyFont="1" applyBorder="1" applyAlignment="1">
      <alignment horizontal="left" vertical="center" wrapText="1"/>
    </xf>
    <xf numFmtId="4" fontId="44" fillId="0" borderId="17" xfId="0" applyNumberFormat="1" applyFont="1" applyBorder="1" applyAlignment="1">
      <alignment horizontal="justify" vertical="center" wrapText="1"/>
    </xf>
    <xf numFmtId="14" fontId="11" fillId="0" borderId="17" xfId="0" quotePrefix="1" applyNumberFormat="1" applyFont="1" applyBorder="1" applyAlignment="1">
      <alignment horizontal="left" vertical="center" readingOrder="1"/>
    </xf>
    <xf numFmtId="0" fontId="11" fillId="0" borderId="17" xfId="0" applyFont="1" applyFill="1" applyBorder="1" applyAlignment="1">
      <alignment vertical="center"/>
    </xf>
    <xf numFmtId="4" fontId="11" fillId="0" borderId="17" xfId="0" applyNumberFormat="1" applyFont="1" applyFill="1" applyBorder="1" applyAlignment="1">
      <alignment horizontal="right" vertical="center"/>
    </xf>
    <xf numFmtId="4" fontId="10" fillId="0" borderId="17" xfId="141" applyNumberFormat="1" applyFont="1" applyBorder="1" applyAlignment="1">
      <alignment vertical="center"/>
    </xf>
    <xf numFmtId="172" fontId="45" fillId="0" borderId="24" xfId="0" applyNumberFormat="1" applyFont="1" applyBorder="1" applyAlignment="1">
      <alignment horizontal="center" vertical="center"/>
    </xf>
    <xf numFmtId="14" fontId="11" fillId="0" borderId="24" xfId="0" quotePrefix="1" applyNumberFormat="1" applyFont="1" applyBorder="1" applyAlignment="1">
      <alignment horizontal="left" vertical="center" readingOrder="1"/>
    </xf>
    <xf numFmtId="49" fontId="44" fillId="0" borderId="24" xfId="0" quotePrefix="1" applyNumberFormat="1" applyFont="1" applyBorder="1" applyAlignment="1">
      <alignment vertical="center" wrapText="1"/>
    </xf>
    <xf numFmtId="0" fontId="12" fillId="0" borderId="5" xfId="0" applyFont="1" applyFill="1" applyBorder="1" applyAlignment="1">
      <alignment vertical="center" wrapText="1"/>
    </xf>
    <xf numFmtId="4" fontId="11" fillId="0" borderId="5" xfId="39" applyNumberFormat="1" applyFont="1" applyFill="1" applyBorder="1" applyAlignment="1">
      <alignment horizontal="center" vertical="center"/>
    </xf>
    <xf numFmtId="168" fontId="11" fillId="0" borderId="20" xfId="5" applyNumberFormat="1" applyFont="1" applyFill="1" applyBorder="1" applyAlignment="1">
      <alignment horizontal="center" vertical="center"/>
    </xf>
    <xf numFmtId="2" fontId="44" fillId="0" borderId="22" xfId="0" applyNumberFormat="1" applyFont="1" applyBorder="1" applyAlignment="1">
      <alignment horizontal="justify" vertical="center" wrapText="1"/>
    </xf>
    <xf numFmtId="0" fontId="44" fillId="0" borderId="22" xfId="0" applyNumberFormat="1" applyFont="1" applyBorder="1" applyAlignment="1">
      <alignment horizontal="left" vertical="center"/>
    </xf>
    <xf numFmtId="14" fontId="11" fillId="0" borderId="22" xfId="0" quotePrefix="1" applyNumberFormat="1" applyFont="1" applyBorder="1" applyAlignment="1">
      <alignment horizontal="left" vertical="center" wrapText="1" readingOrder="1"/>
    </xf>
    <xf numFmtId="49" fontId="44" fillId="0" borderId="22" xfId="0" quotePrefix="1" applyNumberFormat="1" applyFont="1" applyBorder="1" applyAlignment="1">
      <alignment vertical="center" wrapText="1"/>
    </xf>
    <xf numFmtId="49" fontId="44" fillId="0" borderId="22" xfId="0" applyNumberFormat="1" applyFont="1" applyBorder="1" applyAlignment="1">
      <alignment horizontal="justify" vertical="center"/>
    </xf>
    <xf numFmtId="49" fontId="44" fillId="0" borderId="22" xfId="0" quotePrefix="1" applyNumberFormat="1" applyFont="1" applyBorder="1" applyAlignment="1">
      <alignment horizontal="justify" vertical="center"/>
    </xf>
    <xf numFmtId="49" fontId="44" fillId="0" borderId="22" xfId="0" quotePrefix="1" applyNumberFormat="1" applyFont="1" applyBorder="1" applyAlignment="1">
      <alignment horizontal="left" vertical="center" wrapText="1"/>
    </xf>
    <xf numFmtId="0" fontId="10" fillId="0" borderId="22" xfId="141" applyFont="1" applyBorder="1" applyAlignment="1">
      <alignment vertical="center"/>
    </xf>
    <xf numFmtId="4" fontId="12" fillId="0" borderId="17" xfId="39" applyNumberFormat="1" applyFont="1" applyFill="1" applyBorder="1" applyAlignment="1">
      <alignment horizontal="center" vertical="center"/>
    </xf>
    <xf numFmtId="168" fontId="12" fillId="0" borderId="22" xfId="5" applyNumberFormat="1" applyFont="1" applyFill="1" applyBorder="1" applyAlignment="1">
      <alignment horizontal="center" vertical="center"/>
    </xf>
    <xf numFmtId="14" fontId="11" fillId="0" borderId="17" xfId="0" quotePrefix="1" applyNumberFormat="1" applyFont="1" applyBorder="1" applyAlignment="1">
      <alignment vertical="center" readingOrder="1"/>
    </xf>
    <xf numFmtId="14" fontId="11" fillId="0" borderId="17" xfId="0" applyNumberFormat="1" applyFont="1" applyBorder="1" applyAlignment="1">
      <alignment horizontal="left" vertical="center" readingOrder="1"/>
    </xf>
    <xf numFmtId="0" fontId="11" fillId="0" borderId="49" xfId="0" applyFont="1" applyBorder="1" applyAlignment="1">
      <alignment horizontal="left" vertical="center" wrapText="1"/>
    </xf>
    <xf numFmtId="0" fontId="12" fillId="0" borderId="52" xfId="0" applyFont="1" applyFill="1" applyBorder="1" applyAlignment="1">
      <alignment vertical="center" wrapText="1"/>
    </xf>
    <xf numFmtId="9" fontId="11" fillId="0" borderId="17" xfId="31" applyFont="1" applyFill="1" applyBorder="1" applyAlignment="1">
      <alignment horizontal="center" vertical="center"/>
    </xf>
    <xf numFmtId="0" fontId="11" fillId="0" borderId="22" xfId="0" applyFont="1" applyBorder="1" applyAlignment="1">
      <alignment vertical="center"/>
    </xf>
    <xf numFmtId="0" fontId="11" fillId="0" borderId="22" xfId="0" applyFont="1" applyBorder="1" applyAlignment="1">
      <alignment horizontal="justify" vertical="center" wrapText="1"/>
    </xf>
    <xf numFmtId="2" fontId="11" fillId="0" borderId="17" xfId="0" applyNumberFormat="1" applyFont="1" applyBorder="1" applyAlignment="1">
      <alignment horizontal="left" vertical="center" wrapText="1"/>
    </xf>
    <xf numFmtId="4" fontId="44" fillId="0" borderId="17" xfId="0" applyNumberFormat="1" applyFont="1" applyBorder="1" applyAlignment="1">
      <alignment horizontal="center" vertical="center" wrapText="1"/>
    </xf>
    <xf numFmtId="2" fontId="44" fillId="0" borderId="22" xfId="0" applyNumberFormat="1" applyFont="1" applyBorder="1" applyAlignment="1">
      <alignment horizontal="center" vertical="center" wrapText="1"/>
    </xf>
    <xf numFmtId="0" fontId="45" fillId="0" borderId="49" xfId="0" applyNumberFormat="1" applyFont="1" applyFill="1" applyBorder="1" applyAlignment="1">
      <alignment horizontal="left" vertical="center" wrapText="1"/>
    </xf>
    <xf numFmtId="4" fontId="44" fillId="0" borderId="49" xfId="0" applyNumberFormat="1" applyFont="1" applyBorder="1" applyAlignment="1">
      <alignment horizontal="center" vertical="center" wrapText="1"/>
    </xf>
    <xf numFmtId="2" fontId="44" fillId="0" borderId="50" xfId="0" applyNumberFormat="1" applyFont="1" applyBorder="1" applyAlignment="1">
      <alignment horizontal="center" vertical="center" wrapText="1"/>
    </xf>
    <xf numFmtId="0" fontId="11" fillId="0" borderId="52" xfId="0" applyNumberFormat="1" applyFont="1" applyBorder="1" applyAlignment="1">
      <alignment horizontal="left" vertical="center" wrapText="1"/>
    </xf>
    <xf numFmtId="2" fontId="44" fillId="0" borderId="53" xfId="0" applyNumberFormat="1" applyFont="1" applyBorder="1" applyAlignment="1">
      <alignment horizontal="center" vertical="center" wrapText="1"/>
    </xf>
    <xf numFmtId="172" fontId="11" fillId="0" borderId="23" xfId="0" applyNumberFormat="1" applyFont="1" applyBorder="1" applyAlignment="1">
      <alignment horizontal="center" vertical="center"/>
    </xf>
    <xf numFmtId="4" fontId="10" fillId="0" borderId="53" xfId="0" applyNumberFormat="1" applyFont="1" applyFill="1" applyBorder="1" applyAlignment="1">
      <alignment vertical="center" wrapText="1"/>
    </xf>
    <xf numFmtId="172" fontId="11" fillId="0" borderId="24" xfId="0" applyNumberFormat="1" applyFont="1" applyBorder="1" applyAlignment="1">
      <alignment horizontal="center" vertical="center"/>
    </xf>
    <xf numFmtId="4" fontId="10" fillId="0" borderId="22" xfId="0" applyNumberFormat="1" applyFont="1" applyFill="1" applyBorder="1" applyAlignment="1">
      <alignment vertical="center" wrapText="1"/>
    </xf>
    <xf numFmtId="4" fontId="10" fillId="0" borderId="13" xfId="0" applyNumberFormat="1" applyFont="1" applyFill="1" applyBorder="1" applyAlignment="1">
      <alignment vertical="center" wrapText="1"/>
    </xf>
    <xf numFmtId="172" fontId="11" fillId="0" borderId="54" xfId="0" applyNumberFormat="1" applyFont="1" applyBorder="1" applyAlignment="1">
      <alignment horizontal="center" vertical="center"/>
    </xf>
    <xf numFmtId="9" fontId="44" fillId="0" borderId="52" xfId="31" applyFont="1" applyBorder="1" applyAlignment="1">
      <alignment horizontal="center" vertical="center" wrapText="1"/>
    </xf>
    <xf numFmtId="9" fontId="44" fillId="0" borderId="17" xfId="31" applyFont="1" applyBorder="1" applyAlignment="1">
      <alignment horizontal="center" vertical="center" wrapText="1"/>
    </xf>
    <xf numFmtId="0" fontId="45" fillId="0" borderId="17" xfId="0" applyFont="1" applyFill="1" applyBorder="1" applyAlignment="1">
      <alignment vertical="center" wrapText="1"/>
    </xf>
    <xf numFmtId="0" fontId="10" fillId="0" borderId="18" xfId="0" applyFont="1" applyFill="1" applyBorder="1" applyAlignment="1">
      <alignment horizontal="center" vertical="center" wrapText="1"/>
    </xf>
    <xf numFmtId="4" fontId="10" fillId="0" borderId="24" xfId="0" applyNumberFormat="1" applyFont="1" applyFill="1" applyBorder="1" applyAlignment="1">
      <alignment vertical="center" wrapText="1"/>
    </xf>
    <xf numFmtId="0" fontId="8" fillId="0" borderId="25" xfId="0" applyFont="1" applyFill="1" applyBorder="1" applyAlignment="1">
      <alignment horizontal="right" vertical="center" wrapText="1"/>
    </xf>
    <xf numFmtId="0" fontId="8" fillId="0" borderId="26" xfId="0" applyFont="1" applyFill="1" applyBorder="1" applyAlignment="1">
      <alignment horizontal="right" vertical="center" wrapText="1"/>
    </xf>
    <xf numFmtId="0" fontId="8" fillId="0" borderId="16" xfId="0" applyFont="1" applyFill="1" applyBorder="1" applyAlignment="1">
      <alignment horizontal="right" vertical="center" wrapText="1"/>
    </xf>
    <xf numFmtId="0" fontId="11" fillId="0" borderId="25" xfId="0" applyNumberFormat="1" applyFont="1" applyFill="1" applyBorder="1" applyAlignment="1">
      <alignment horizontal="right" vertical="center" wrapText="1"/>
    </xf>
    <xf numFmtId="0" fontId="11" fillId="0" borderId="26" xfId="0" applyNumberFormat="1" applyFont="1" applyFill="1" applyBorder="1" applyAlignment="1">
      <alignment horizontal="right" vertical="center" wrapText="1"/>
    </xf>
    <xf numFmtId="0" fontId="11" fillId="0" borderId="16" xfId="0" applyNumberFormat="1" applyFont="1" applyFill="1" applyBorder="1" applyAlignment="1">
      <alignment horizontal="right" vertical="center" wrapText="1"/>
    </xf>
    <xf numFmtId="0" fontId="9" fillId="2" borderId="0" xfId="0" applyFont="1" applyFill="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32" xfId="0" applyFont="1" applyFill="1" applyBorder="1" applyAlignment="1">
      <alignment vertical="center" wrapText="1"/>
    </xf>
    <xf numFmtId="0" fontId="10" fillId="0" borderId="6" xfId="0" applyFont="1" applyFill="1" applyBorder="1" applyAlignment="1">
      <alignment vertical="center" wrapText="1"/>
    </xf>
    <xf numFmtId="4" fontId="10" fillId="0" borderId="48"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0" fontId="9" fillId="0" borderId="25" xfId="0" applyFont="1" applyFill="1" applyBorder="1" applyAlignment="1">
      <alignment horizontal="right" vertical="center" wrapText="1"/>
    </xf>
    <xf numFmtId="0" fontId="9" fillId="0" borderId="26" xfId="0" applyFont="1" applyFill="1" applyBorder="1" applyAlignment="1">
      <alignment horizontal="right" vertical="center" wrapText="1"/>
    </xf>
    <xf numFmtId="0" fontId="9" fillId="0" borderId="16" xfId="0" applyFont="1" applyFill="1" applyBorder="1" applyAlignment="1">
      <alignment horizontal="right" vertical="center" wrapText="1"/>
    </xf>
    <xf numFmtId="4" fontId="9" fillId="0" borderId="36" xfId="0" applyNumberFormat="1" applyFont="1" applyFill="1" applyBorder="1" applyAlignment="1">
      <alignment horizontal="center" vertical="center" wrapText="1"/>
    </xf>
    <xf numFmtId="4" fontId="9" fillId="0" borderId="16" xfId="0" applyNumberFormat="1" applyFont="1" applyFill="1" applyBorder="1" applyAlignment="1">
      <alignment horizontal="center" vertical="center" wrapText="1"/>
    </xf>
    <xf numFmtId="0" fontId="11" fillId="0" borderId="0" xfId="0" applyNumberFormat="1" applyFont="1" applyBorder="1" applyAlignment="1">
      <alignment horizontal="left" vertical="center" wrapText="1"/>
    </xf>
    <xf numFmtId="0" fontId="10" fillId="0" borderId="27"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8" xfId="0" applyFont="1" applyFill="1" applyBorder="1" applyAlignment="1">
      <alignment horizontal="left" vertical="center" wrapText="1"/>
    </xf>
    <xf numFmtId="4" fontId="10" fillId="0" borderId="29" xfId="0" applyNumberFormat="1" applyFont="1" applyFill="1" applyBorder="1" applyAlignment="1">
      <alignment horizontal="center" vertical="center" wrapText="1"/>
    </xf>
    <xf numFmtId="4" fontId="10" fillId="0" borderId="28" xfId="0" applyNumberFormat="1" applyFont="1" applyFill="1" applyBorder="1" applyAlignment="1">
      <alignment horizontal="center" vertical="center" wrapText="1"/>
    </xf>
    <xf numFmtId="0" fontId="11" fillId="0" borderId="25" xfId="0" applyFont="1" applyBorder="1" applyAlignment="1">
      <alignment horizontal="right" vertical="center" wrapText="1"/>
    </xf>
    <xf numFmtId="0" fontId="11" fillId="0" borderId="26" xfId="0" applyFont="1" applyBorder="1" applyAlignment="1">
      <alignment horizontal="right" vertical="center" wrapText="1"/>
    </xf>
    <xf numFmtId="0" fontId="11" fillId="0" borderId="16" xfId="0" applyFont="1" applyBorder="1" applyAlignment="1">
      <alignment horizontal="right" vertical="center" wrapText="1"/>
    </xf>
    <xf numFmtId="49" fontId="11" fillId="0" borderId="0" xfId="0" applyNumberFormat="1" applyFont="1" applyBorder="1" applyAlignment="1">
      <alignment horizontal="left" vertical="center" wrapText="1"/>
    </xf>
    <xf numFmtId="0" fontId="11" fillId="0" borderId="0" xfId="0" applyFont="1" applyAlignment="1">
      <alignment horizontal="left" vertical="center" wrapText="1"/>
    </xf>
    <xf numFmtId="0" fontId="44" fillId="0" borderId="0" xfId="0" applyFont="1" applyAlignment="1">
      <alignment horizontal="left" vertical="center" wrapText="1"/>
    </xf>
    <xf numFmtId="0" fontId="9" fillId="19" borderId="0" xfId="0" applyFont="1" applyFill="1" applyAlignment="1">
      <alignment horizontal="center" vertical="center" wrapText="1"/>
    </xf>
    <xf numFmtId="2" fontId="11" fillId="0" borderId="0" xfId="0" applyNumberFormat="1" applyFont="1" applyBorder="1" applyAlignment="1">
      <alignment horizontal="left" vertical="center" wrapText="1"/>
    </xf>
    <xf numFmtId="0" fontId="6" fillId="0" borderId="0" xfId="0" applyFont="1" applyAlignment="1">
      <alignment horizontal="left" vertical="center" wrapText="1"/>
    </xf>
    <xf numFmtId="0" fontId="11" fillId="0" borderId="0" xfId="0" applyFont="1" applyFill="1" applyAlignment="1">
      <alignment horizontal="left" vertical="center" wrapText="1"/>
    </xf>
    <xf numFmtId="49" fontId="11" fillId="0" borderId="25" xfId="0" applyNumberFormat="1" applyFont="1" applyBorder="1" applyAlignment="1">
      <alignment horizontal="right" vertical="center" wrapText="1"/>
    </xf>
    <xf numFmtId="49" fontId="11" fillId="0" borderId="26" xfId="0" applyNumberFormat="1" applyFont="1" applyBorder="1" applyAlignment="1">
      <alignment horizontal="right" vertical="center" wrapText="1"/>
    </xf>
    <xf numFmtId="49" fontId="11" fillId="0" borderId="16" xfId="0" applyNumberFormat="1" applyFont="1" applyBorder="1" applyAlignment="1">
      <alignment horizontal="right" vertical="center" wrapText="1"/>
    </xf>
    <xf numFmtId="49" fontId="11" fillId="0" borderId="25" xfId="0" applyNumberFormat="1" applyFont="1" applyFill="1" applyBorder="1" applyAlignment="1">
      <alignment horizontal="right" vertical="center" wrapText="1"/>
    </xf>
    <xf numFmtId="49" fontId="11" fillId="0" borderId="26" xfId="0" applyNumberFormat="1" applyFont="1" applyFill="1" applyBorder="1" applyAlignment="1">
      <alignment horizontal="right" vertical="center" wrapText="1"/>
    </xf>
    <xf numFmtId="49" fontId="11" fillId="0" borderId="16" xfId="0" applyNumberFormat="1" applyFont="1" applyFill="1" applyBorder="1" applyAlignment="1">
      <alignment horizontal="right" vertical="center" wrapText="1"/>
    </xf>
    <xf numFmtId="2" fontId="11"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 fontId="11" fillId="0" borderId="0" xfId="0" applyNumberFormat="1" applyFont="1" applyBorder="1" applyAlignment="1">
      <alignment horizontal="left" vertical="center" wrapText="1"/>
    </xf>
    <xf numFmtId="0" fontId="11" fillId="0" borderId="0" xfId="0" applyFont="1" applyBorder="1" applyAlignment="1">
      <alignment horizontal="left" vertical="center" wrapText="1"/>
    </xf>
    <xf numFmtId="0" fontId="10" fillId="0" borderId="0" xfId="0" applyFont="1" applyAlignment="1">
      <alignment horizontal="left" vertical="center" wrapText="1"/>
    </xf>
    <xf numFmtId="0" fontId="11" fillId="0" borderId="0" xfId="0" applyNumberFormat="1" applyFont="1" applyAlignment="1">
      <alignment horizontal="left" vertical="center" wrapText="1"/>
    </xf>
    <xf numFmtId="0" fontId="9" fillId="0" borderId="4" xfId="0" applyFont="1" applyFill="1" applyBorder="1" applyAlignment="1">
      <alignment horizontal="right" vertical="center" wrapText="1"/>
    </xf>
    <xf numFmtId="0" fontId="9" fillId="0" borderId="32" xfId="0" applyFont="1" applyFill="1" applyBorder="1" applyAlignment="1">
      <alignment horizontal="right" vertical="center" wrapText="1"/>
    </xf>
    <xf numFmtId="0" fontId="9" fillId="0" borderId="6" xfId="0" applyFont="1" applyFill="1" applyBorder="1" applyAlignment="1">
      <alignment horizontal="right" vertical="center" wrapText="1"/>
    </xf>
    <xf numFmtId="4" fontId="9" fillId="0" borderId="48"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2" fillId="0" borderId="25" xfId="0" applyFont="1" applyFill="1" applyBorder="1" applyAlignment="1">
      <alignment horizontal="right" vertical="center" wrapText="1"/>
    </xf>
    <xf numFmtId="0" fontId="12" fillId="0" borderId="26" xfId="0" applyFont="1" applyFill="1" applyBorder="1" applyAlignment="1">
      <alignment horizontal="right" vertical="center" wrapText="1"/>
    </xf>
    <xf numFmtId="0" fontId="12" fillId="0" borderId="16" xfId="0" applyFont="1" applyFill="1" applyBorder="1" applyAlignment="1">
      <alignment horizontal="right" vertical="center" wrapText="1"/>
    </xf>
    <xf numFmtId="0" fontId="4" fillId="21" borderId="1" xfId="0" applyFont="1" applyFill="1" applyBorder="1" applyAlignment="1">
      <alignment horizontal="center" vertical="center" wrapText="1"/>
    </xf>
    <xf numFmtId="4" fontId="10" fillId="0" borderId="3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11" fillId="0" borderId="0" xfId="0" applyFont="1" applyAlignment="1">
      <alignment horizontal="left" vertical="center"/>
    </xf>
    <xf numFmtId="0" fontId="11" fillId="0" borderId="1" xfId="0" applyFont="1" applyBorder="1" applyAlignment="1">
      <alignment horizontal="center" vertical="center"/>
    </xf>
    <xf numFmtId="0" fontId="10" fillId="0" borderId="4"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10" fillId="0" borderId="30" xfId="0" applyFont="1" applyFill="1" applyBorder="1" applyAlignment="1">
      <alignment horizontal="right" vertical="center" wrapText="1"/>
    </xf>
    <xf numFmtId="0" fontId="10" fillId="0" borderId="31" xfId="0" applyFont="1" applyFill="1" applyBorder="1" applyAlignment="1">
      <alignment horizontal="right" vertical="center" wrapText="1"/>
    </xf>
    <xf numFmtId="0" fontId="10" fillId="0" borderId="11" xfId="0" applyFont="1" applyFill="1" applyBorder="1" applyAlignment="1">
      <alignment horizontal="right" vertical="center" wrapText="1"/>
    </xf>
    <xf numFmtId="4" fontId="9" fillId="0" borderId="47" xfId="0" applyNumberFormat="1" applyFont="1" applyFill="1" applyBorder="1" applyAlignment="1">
      <alignment horizontal="center" vertical="center" wrapText="1"/>
    </xf>
    <xf numFmtId="4" fontId="9" fillId="0" borderId="11" xfId="0" applyNumberFormat="1" applyFont="1" applyFill="1" applyBorder="1" applyAlignment="1">
      <alignment horizontal="center" vertical="center" wrapText="1"/>
    </xf>
    <xf numFmtId="0" fontId="9" fillId="0" borderId="30" xfId="0" applyFont="1" applyFill="1" applyBorder="1" applyAlignment="1">
      <alignment horizontal="right" vertical="center" wrapText="1"/>
    </xf>
    <xf numFmtId="0" fontId="9" fillId="0" borderId="31"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12" fillId="0" borderId="0" xfId="0" applyNumberFormat="1" applyFont="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11" xfId="0" applyFont="1" applyFill="1" applyBorder="1" applyAlignment="1">
      <alignment horizontal="left" vertical="center" wrapText="1"/>
    </xf>
    <xf numFmtId="4" fontId="10" fillId="0" borderId="47" xfId="0" applyNumberFormat="1" applyFont="1" applyFill="1" applyBorder="1" applyAlignment="1">
      <alignment horizontal="center" vertical="center" wrapText="1"/>
    </xf>
    <xf numFmtId="4" fontId="10" fillId="0" borderId="11" xfId="0" applyNumberFormat="1" applyFont="1" applyFill="1" applyBorder="1" applyAlignment="1">
      <alignment horizontal="center" vertical="center" wrapText="1"/>
    </xf>
    <xf numFmtId="0" fontId="10" fillId="0" borderId="25" xfId="0" applyFont="1" applyFill="1" applyBorder="1" applyAlignment="1">
      <alignment horizontal="right" vertical="center" wrapText="1"/>
    </xf>
    <xf numFmtId="0" fontId="10" fillId="0" borderId="26" xfId="0" applyFont="1" applyFill="1" applyBorder="1" applyAlignment="1">
      <alignment horizontal="right" vertical="center" wrapText="1"/>
    </xf>
    <xf numFmtId="0" fontId="10" fillId="0" borderId="16" xfId="0" applyFont="1" applyFill="1" applyBorder="1" applyAlignment="1">
      <alignment horizontal="right" vertical="center" wrapText="1"/>
    </xf>
    <xf numFmtId="4" fontId="10" fillId="0" borderId="36"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2" fillId="0" borderId="0" xfId="0" applyFont="1" applyAlignment="1">
      <alignment horizontal="left" vertical="center" wrapText="1"/>
    </xf>
    <xf numFmtId="0" fontId="9" fillId="21" borderId="0" xfId="0" applyFont="1" applyFill="1" applyAlignment="1">
      <alignment horizontal="center" vertical="center" wrapText="1"/>
    </xf>
    <xf numFmtId="0" fontId="12" fillId="21" borderId="0" xfId="0" applyFont="1" applyFill="1" applyAlignment="1">
      <alignment horizontal="center" vertical="center"/>
    </xf>
    <xf numFmtId="49" fontId="11" fillId="0" borderId="25"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 fontId="11" fillId="0" borderId="13" xfId="0" applyNumberFormat="1" applyFont="1" applyFill="1" applyBorder="1" applyAlignment="1">
      <alignment horizontal="center" vertical="center"/>
    </xf>
    <xf numFmtId="4" fontId="11" fillId="0" borderId="24" xfId="0" applyNumberFormat="1" applyFont="1" applyFill="1" applyBorder="1" applyAlignment="1">
      <alignment horizontal="center" vertical="center"/>
    </xf>
  </cellXfs>
  <cellStyles count="142">
    <cellStyle name="20% - Accent1" xfId="41" xr:uid="{00000000-0005-0000-0000-000000000000}"/>
    <cellStyle name="20% - Accent2" xfId="42" xr:uid="{00000000-0005-0000-0000-000001000000}"/>
    <cellStyle name="20% - Accent3" xfId="43" xr:uid="{00000000-0005-0000-0000-000002000000}"/>
    <cellStyle name="20% - Accent4" xfId="44" xr:uid="{00000000-0005-0000-0000-000003000000}"/>
    <cellStyle name="20% - Accent5" xfId="45" xr:uid="{00000000-0005-0000-0000-000004000000}"/>
    <cellStyle name="20% - Accent6" xfId="46" xr:uid="{00000000-0005-0000-0000-000005000000}"/>
    <cellStyle name="40% - Accent1" xfId="47" xr:uid="{00000000-0005-0000-0000-000006000000}"/>
    <cellStyle name="40% - Accent2" xfId="48" xr:uid="{00000000-0005-0000-0000-000007000000}"/>
    <cellStyle name="40% - Accent3" xfId="49" xr:uid="{00000000-0005-0000-0000-000008000000}"/>
    <cellStyle name="40% - Accent4" xfId="50" xr:uid="{00000000-0005-0000-0000-000009000000}"/>
    <cellStyle name="40% - Accent5" xfId="51" xr:uid="{00000000-0005-0000-0000-00000A000000}"/>
    <cellStyle name="40% - Accent6" xfId="52" xr:uid="{00000000-0005-0000-0000-00000B000000}"/>
    <cellStyle name="60% - Accent1" xfId="53" xr:uid="{00000000-0005-0000-0000-00000C000000}"/>
    <cellStyle name="60% - Accent2" xfId="54" xr:uid="{00000000-0005-0000-0000-00000D000000}"/>
    <cellStyle name="60% - Accent3" xfId="55" xr:uid="{00000000-0005-0000-0000-00000E000000}"/>
    <cellStyle name="60% - Accent4" xfId="56" xr:uid="{00000000-0005-0000-0000-00000F000000}"/>
    <cellStyle name="60% - Accent5" xfId="57" xr:uid="{00000000-0005-0000-0000-000010000000}"/>
    <cellStyle name="60% - Accent6" xfId="58" xr:uid="{00000000-0005-0000-0000-000011000000}"/>
    <cellStyle name="Accent1" xfId="59" xr:uid="{00000000-0005-0000-0000-000012000000}"/>
    <cellStyle name="Accent2" xfId="60" xr:uid="{00000000-0005-0000-0000-000013000000}"/>
    <cellStyle name="Accent3" xfId="61" xr:uid="{00000000-0005-0000-0000-000014000000}"/>
    <cellStyle name="Accent4" xfId="62" xr:uid="{00000000-0005-0000-0000-000015000000}"/>
    <cellStyle name="Accent5" xfId="63" xr:uid="{00000000-0005-0000-0000-000016000000}"/>
    <cellStyle name="Accent6" xfId="64" xr:uid="{00000000-0005-0000-0000-000017000000}"/>
    <cellStyle name="Bad" xfId="65" xr:uid="{00000000-0005-0000-0000-000018000000}"/>
    <cellStyle name="Calculation" xfId="66" xr:uid="{00000000-0005-0000-0000-000019000000}"/>
    <cellStyle name="Check Cell" xfId="67" xr:uid="{00000000-0005-0000-0000-00001A000000}"/>
    <cellStyle name="Comma_Sheet1" xfId="68" xr:uid="{00000000-0005-0000-0000-00001B000000}"/>
    <cellStyle name="Euro" xfId="69" xr:uid="{00000000-0005-0000-0000-00001C000000}"/>
    <cellStyle name="Explanatory Text" xfId="70" xr:uid="{00000000-0005-0000-0000-00001D000000}"/>
    <cellStyle name="Good" xfId="71" xr:uid="{00000000-0005-0000-0000-00001E000000}"/>
    <cellStyle name="Heading 1" xfId="72" xr:uid="{00000000-0005-0000-0000-00001F000000}"/>
    <cellStyle name="Heading 2" xfId="73" xr:uid="{00000000-0005-0000-0000-000020000000}"/>
    <cellStyle name="Heading 3" xfId="74" xr:uid="{00000000-0005-0000-0000-000021000000}"/>
    <cellStyle name="Heading 4" xfId="75" xr:uid="{00000000-0005-0000-0000-000022000000}"/>
    <cellStyle name="Hiperpovezava 2" xfId="136" xr:uid="{00000000-0005-0000-0000-0000B6000000}"/>
    <cellStyle name="Input" xfId="76" xr:uid="{00000000-0005-0000-0000-000023000000}"/>
    <cellStyle name="Linked Cell" xfId="77" xr:uid="{00000000-0005-0000-0000-000024000000}"/>
    <cellStyle name="naslov2" xfId="1" xr:uid="{00000000-0005-0000-0000-000025000000}"/>
    <cellStyle name="Navadno" xfId="0" builtinId="0"/>
    <cellStyle name="Navadno 10" xfId="78" xr:uid="{00000000-0005-0000-0000-000027000000}"/>
    <cellStyle name="Navadno 11" xfId="2" xr:uid="{00000000-0005-0000-0000-000028000000}"/>
    <cellStyle name="Navadno 11 2" xfId="134" xr:uid="{9FA73F15-7DDE-4E31-A23F-8E98D900421B}"/>
    <cellStyle name="Navadno 12" xfId="135" xr:uid="{00000000-0005-0000-0000-0000B7000000}"/>
    <cellStyle name="Navadno 17" xfId="34" xr:uid="{00000000-0005-0000-0000-000029000000}"/>
    <cellStyle name="Navadno 2" xfId="3" xr:uid="{00000000-0005-0000-0000-00002A000000}"/>
    <cellStyle name="Navadno 2 2" xfId="4" xr:uid="{00000000-0005-0000-0000-00002B000000}"/>
    <cellStyle name="Navadno 2 2 2" xfId="5" xr:uid="{00000000-0005-0000-0000-00002C000000}"/>
    <cellStyle name="Navadno 2 2 2 2" xfId="80" xr:uid="{00000000-0005-0000-0000-00002D000000}"/>
    <cellStyle name="Navadno 2 2 3" xfId="79" xr:uid="{00000000-0005-0000-0000-00002E000000}"/>
    <cellStyle name="Navadno 2 2_CRPALISCE" xfId="81" xr:uid="{00000000-0005-0000-0000-00002F000000}"/>
    <cellStyle name="Navadno 2 22" xfId="40" xr:uid="{00000000-0005-0000-0000-000030000000}"/>
    <cellStyle name="Navadno 2 3" xfId="6" xr:uid="{00000000-0005-0000-0000-000031000000}"/>
    <cellStyle name="Navadno 2 4" xfId="82" xr:uid="{00000000-0005-0000-0000-000032000000}"/>
    <cellStyle name="Navadno 2 48" xfId="7" xr:uid="{00000000-0005-0000-0000-000033000000}"/>
    <cellStyle name="Navadno 2 5" xfId="8" xr:uid="{00000000-0005-0000-0000-000034000000}"/>
    <cellStyle name="Navadno 2 6" xfId="9" xr:uid="{00000000-0005-0000-0000-000035000000}"/>
    <cellStyle name="Navadno 2 6 2" xfId="83" xr:uid="{00000000-0005-0000-0000-000036000000}"/>
    <cellStyle name="Navadno 2_CRPALISCE" xfId="84" xr:uid="{00000000-0005-0000-0000-000037000000}"/>
    <cellStyle name="Navadno 21" xfId="33" xr:uid="{00000000-0005-0000-0000-000038000000}"/>
    <cellStyle name="Navadno 24" xfId="32" xr:uid="{00000000-0005-0000-0000-000039000000}"/>
    <cellStyle name="Navadno 25" xfId="35" xr:uid="{00000000-0005-0000-0000-00003A000000}"/>
    <cellStyle name="Navadno 25 2" xfId="86" xr:uid="{00000000-0005-0000-0000-00003B000000}"/>
    <cellStyle name="Navadno 25 3" xfId="87" xr:uid="{00000000-0005-0000-0000-00003C000000}"/>
    <cellStyle name="Navadno 25 4" xfId="85" xr:uid="{00000000-0005-0000-0000-00003D000000}"/>
    <cellStyle name="Navadno 25_CRPALISCE" xfId="88" xr:uid="{00000000-0005-0000-0000-00003E000000}"/>
    <cellStyle name="Navadno 3" xfId="10" xr:uid="{00000000-0005-0000-0000-00003F000000}"/>
    <cellStyle name="Navadno 3 2" xfId="11" xr:uid="{00000000-0005-0000-0000-000040000000}"/>
    <cellStyle name="Navadno 3 2 2" xfId="12" xr:uid="{00000000-0005-0000-0000-000041000000}"/>
    <cellStyle name="Navadno 3 3" xfId="89" xr:uid="{00000000-0005-0000-0000-000042000000}"/>
    <cellStyle name="Navadno 4" xfId="36" xr:uid="{00000000-0005-0000-0000-000043000000}"/>
    <cellStyle name="Navadno 4 2" xfId="90" xr:uid="{00000000-0005-0000-0000-000044000000}"/>
    <cellStyle name="Navadno 5" xfId="91" xr:uid="{00000000-0005-0000-0000-000045000000}"/>
    <cellStyle name="Navadno 5 2" xfId="92" xr:uid="{00000000-0005-0000-0000-000046000000}"/>
    <cellStyle name="Navadno 5 3" xfId="93" xr:uid="{00000000-0005-0000-0000-000047000000}"/>
    <cellStyle name="Navadno 5_CRPALISCE" xfId="94" xr:uid="{00000000-0005-0000-0000-000048000000}"/>
    <cellStyle name="Navadno 6" xfId="95" xr:uid="{00000000-0005-0000-0000-000049000000}"/>
    <cellStyle name="Navadno 6 2" xfId="30" xr:uid="{00000000-0005-0000-0000-00004A000000}"/>
    <cellStyle name="Navadno 7" xfId="96" xr:uid="{00000000-0005-0000-0000-00004B000000}"/>
    <cellStyle name="Navadno 8" xfId="97" xr:uid="{00000000-0005-0000-0000-00004C000000}"/>
    <cellStyle name="Navadno 8 2" xfId="133" xr:uid="{B47442D2-F8E7-4E66-ACA6-2770BED75B98}"/>
    <cellStyle name="Navadno 9" xfId="13" xr:uid="{00000000-0005-0000-0000-00004D000000}"/>
    <cellStyle name="Navadno_100527_popis_4.2_brez skritih" xfId="140" xr:uid="{0D6D5505-02D7-4994-9515-BDF9410AFA0D}"/>
    <cellStyle name="Navadno_List1" xfId="139" xr:uid="{EF753624-B224-4061-8B06-D17A24FA5C5C}"/>
    <cellStyle name="Navadno_RAČUN xxx KRAKOVO KRAŠKI ZIDAR za leto 2010" xfId="141" xr:uid="{35306140-BAED-444C-B088-0612C05A6F56}"/>
    <cellStyle name="Neutral" xfId="98" xr:uid="{00000000-0005-0000-0000-000050000000}"/>
    <cellStyle name="Normal 2" xfId="14" xr:uid="{00000000-0005-0000-0000-000051000000}"/>
    <cellStyle name="Normal 2 2" xfId="100" xr:uid="{00000000-0005-0000-0000-000052000000}"/>
    <cellStyle name="Normal 2 3" xfId="99" xr:uid="{00000000-0005-0000-0000-000053000000}"/>
    <cellStyle name="Normal 2_T113830_POPIS_ŠOLA_PZI - MS" xfId="101" xr:uid="{00000000-0005-0000-0000-000054000000}"/>
    <cellStyle name="Normal 3" xfId="15" xr:uid="{00000000-0005-0000-0000-000055000000}"/>
    <cellStyle name="Normal 3 2" xfId="38" xr:uid="{00000000-0005-0000-0000-000056000000}"/>
    <cellStyle name="Normal 4" xfId="102" xr:uid="{00000000-0005-0000-0000-000057000000}"/>
    <cellStyle name="Normal 6" xfId="37" xr:uid="{00000000-0005-0000-0000-000058000000}"/>
    <cellStyle name="Normal_1.3.2" xfId="16" xr:uid="{00000000-0005-0000-0000-000059000000}"/>
    <cellStyle name="Normal_pr tesg 7,9 koslj 10.12.98 (2)" xfId="138" xr:uid="{A42089C0-4E27-484E-897A-9E7F06959BF9}"/>
    <cellStyle name="Note" xfId="103" xr:uid="{00000000-0005-0000-0000-00005A000000}"/>
    <cellStyle name="Odstotek" xfId="31" builtinId="5"/>
    <cellStyle name="Odstotek 2" xfId="137" xr:uid="{00000000-0005-0000-0000-0000B8000000}"/>
    <cellStyle name="Output" xfId="104" xr:uid="{00000000-0005-0000-0000-00005C000000}"/>
    <cellStyle name="Slog 1" xfId="105" xr:uid="{00000000-0005-0000-0000-00005D000000}"/>
    <cellStyle name="Title" xfId="106" xr:uid="{00000000-0005-0000-0000-00005E000000}"/>
    <cellStyle name="Total" xfId="107" xr:uid="{00000000-0005-0000-0000-00005F000000}"/>
    <cellStyle name="Valuta 2" xfId="108" xr:uid="{00000000-0005-0000-0000-000060000000}"/>
    <cellStyle name="Vejica 2" xfId="17" xr:uid="{00000000-0005-0000-0000-000061000000}"/>
    <cellStyle name="Vejica 2 2" xfId="18" xr:uid="{00000000-0005-0000-0000-000062000000}"/>
    <cellStyle name="Vejica 2 2 2" xfId="19" xr:uid="{00000000-0005-0000-0000-000063000000}"/>
    <cellStyle name="Vejica 2 2 2 2" xfId="109" xr:uid="{00000000-0005-0000-0000-000064000000}"/>
    <cellStyle name="Vejica 2 2 3" xfId="20" xr:uid="{00000000-0005-0000-0000-000065000000}"/>
    <cellStyle name="Vejica 2 2 3 2" xfId="21" xr:uid="{00000000-0005-0000-0000-000066000000}"/>
    <cellStyle name="Vejica 2 2 3 2 2" xfId="111" xr:uid="{00000000-0005-0000-0000-000067000000}"/>
    <cellStyle name="Vejica 2 2 3 3" xfId="112" xr:uid="{00000000-0005-0000-0000-000068000000}"/>
    <cellStyle name="Vejica 2 2 3 4" xfId="110" xr:uid="{00000000-0005-0000-0000-000069000000}"/>
    <cellStyle name="Vejica 2 3" xfId="22" xr:uid="{00000000-0005-0000-0000-00006A000000}"/>
    <cellStyle name="Vejica 2 3 2" xfId="23" xr:uid="{00000000-0005-0000-0000-00006B000000}"/>
    <cellStyle name="Vejica 2 3 2 2" xfId="115" xr:uid="{00000000-0005-0000-0000-00006C000000}"/>
    <cellStyle name="Vejica 2 3 2 3" xfId="114" xr:uid="{00000000-0005-0000-0000-00006D000000}"/>
    <cellStyle name="Vejica 2 3 3" xfId="113" xr:uid="{00000000-0005-0000-0000-00006E000000}"/>
    <cellStyle name="Vejica 2 4" xfId="24" xr:uid="{00000000-0005-0000-0000-00006F000000}"/>
    <cellStyle name="Vejica 2 4 2" xfId="25" xr:uid="{00000000-0005-0000-0000-000070000000}"/>
    <cellStyle name="Vejica 2 4 3" xfId="116" xr:uid="{00000000-0005-0000-0000-000071000000}"/>
    <cellStyle name="Vejica 2_CRPALISCE" xfId="117" xr:uid="{00000000-0005-0000-0000-000072000000}"/>
    <cellStyle name="Vejica 3" xfId="26" xr:uid="{00000000-0005-0000-0000-000073000000}"/>
    <cellStyle name="Vejica 3 2" xfId="118" xr:uid="{00000000-0005-0000-0000-000074000000}"/>
    <cellStyle name="Vejica 3 3" xfId="27" xr:uid="{00000000-0005-0000-0000-000075000000}"/>
    <cellStyle name="Vejica 3 4" xfId="28" xr:uid="{00000000-0005-0000-0000-000076000000}"/>
    <cellStyle name="Vejica 3_K115620_popis s predracunom_PZI" xfId="119" xr:uid="{00000000-0005-0000-0000-000077000000}"/>
    <cellStyle name="Vejica 4" xfId="120" xr:uid="{00000000-0005-0000-0000-000078000000}"/>
    <cellStyle name="Vejica 4 2" xfId="121" xr:uid="{00000000-0005-0000-0000-000079000000}"/>
    <cellStyle name="Vejica 4 3" xfId="122" xr:uid="{00000000-0005-0000-0000-00007A000000}"/>
    <cellStyle name="Vejica 4 3 2" xfId="123" xr:uid="{00000000-0005-0000-0000-00007B000000}"/>
    <cellStyle name="Vejica 4 4" xfId="29" xr:uid="{00000000-0005-0000-0000-00007C000000}"/>
    <cellStyle name="Vejica 4_lek_LJ-liofilizacija-2-dop" xfId="124" xr:uid="{00000000-0005-0000-0000-00007D000000}"/>
    <cellStyle name="Vejica 5" xfId="125" xr:uid="{00000000-0005-0000-0000-00007E000000}"/>
    <cellStyle name="Vejica 5 2" xfId="126" xr:uid="{00000000-0005-0000-0000-00007F000000}"/>
    <cellStyle name="Vejica 5 3" xfId="127" xr:uid="{00000000-0005-0000-0000-000080000000}"/>
    <cellStyle name="Vejica 6" xfId="128" xr:uid="{00000000-0005-0000-0000-000081000000}"/>
    <cellStyle name="Vejica 6 2" xfId="129" xr:uid="{00000000-0005-0000-0000-000082000000}"/>
    <cellStyle name="Vejica 6 2 2" xfId="130" xr:uid="{00000000-0005-0000-0000-000083000000}"/>
    <cellStyle name="Vejica 7" xfId="131" xr:uid="{00000000-0005-0000-0000-000084000000}"/>
    <cellStyle name="Vejica_popis-splošno-zun.ured" xfId="39" xr:uid="{00000000-0005-0000-0000-000085000000}"/>
    <cellStyle name="Warning Text" xfId="132" xr:uid="{00000000-0005-0000-0000-000086000000}"/>
  </cellStyles>
  <dxfs count="0"/>
  <tableStyles count="0" defaultTableStyle="TableStyleMedium9" defaultPivotStyle="PivotStyleLight16"/>
  <colors>
    <mruColors>
      <color rgb="FF8EC26A"/>
      <color rgb="FFE5B8B7"/>
      <color rgb="FFE5C2B7"/>
      <color rgb="FF9DBC58"/>
      <color rgb="FFA7C3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3190875</xdr:colOff>
          <xdr:row>0</xdr:row>
          <xdr:rowOff>0</xdr:rowOff>
        </xdr:from>
        <xdr:to>
          <xdr:col>5</xdr:col>
          <xdr:colOff>981075</xdr:colOff>
          <xdr:row>0</xdr:row>
          <xdr:rowOff>0</xdr:rowOff>
        </xdr:to>
        <xdr:sp macro="" textlink="">
          <xdr:nvSpPr>
            <xdr:cNvPr id="20666" name="Object 1210" hidden="1">
              <a:extLst>
                <a:ext uri="{63B3BB69-23CF-44E3-9099-C40C66FF867C}">
                  <a14:compatExt spid="_x0000_s20666"/>
                </a:ext>
                <a:ext uri="{FF2B5EF4-FFF2-40B4-BE49-F238E27FC236}">
                  <a16:creationId xmlns:a16="http://schemas.microsoft.com/office/drawing/2014/main" id="{00000000-0008-0000-0000-0000BA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15875</xdr:colOff>
      <xdr:row>2228</xdr:row>
      <xdr:rowOff>238125</xdr:rowOff>
    </xdr:from>
    <xdr:to>
      <xdr:col>2</xdr:col>
      <xdr:colOff>0</xdr:colOff>
      <xdr:row>2228</xdr:row>
      <xdr:rowOff>1334582</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772421938"/>
          <a:ext cx="3317875" cy="1096457"/>
        </a:xfrm>
        <a:prstGeom prst="rect">
          <a:avLst/>
        </a:prstGeom>
        <a:noFill/>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20"/>
  <sheetViews>
    <sheetView tabSelected="1" zoomScale="120" zoomScaleNormal="120" workbookViewId="0">
      <selection sqref="A1:B1"/>
    </sheetView>
  </sheetViews>
  <sheetFormatPr defaultRowHeight="9"/>
  <cols>
    <col min="1" max="1" width="6.140625" style="10" customWidth="1"/>
    <col min="2" max="2" width="50" style="11" customWidth="1"/>
    <col min="3" max="3" width="9.42578125" style="11" customWidth="1"/>
    <col min="4" max="4" width="7.140625" style="11" customWidth="1"/>
    <col min="5" max="5" width="14.140625" style="11" customWidth="1"/>
    <col min="6" max="6" width="16.28515625" style="11" customWidth="1"/>
    <col min="7" max="16384" width="9.140625" style="11"/>
  </cols>
  <sheetData>
    <row r="1" spans="1:6" s="12" customFormat="1" ht="15.95" customHeight="1">
      <c r="A1" s="303" t="s">
        <v>11</v>
      </c>
      <c r="B1" s="303"/>
      <c r="C1" s="1"/>
      <c r="D1" s="1"/>
      <c r="E1" s="2"/>
      <c r="F1" s="2"/>
    </row>
    <row r="2" spans="1:6" s="13" customFormat="1" ht="15.95" customHeight="1">
      <c r="A2" s="304" t="s">
        <v>12</v>
      </c>
      <c r="B2" s="304"/>
      <c r="C2" s="304" t="s">
        <v>13</v>
      </c>
      <c r="D2" s="304"/>
      <c r="E2" s="304"/>
      <c r="F2" s="304"/>
    </row>
    <row r="3" spans="1:6" s="13" customFormat="1" ht="15.95" customHeight="1">
      <c r="A3" s="305" t="s">
        <v>14</v>
      </c>
      <c r="B3" s="305"/>
      <c r="C3" s="305" t="s">
        <v>16</v>
      </c>
      <c r="D3" s="305"/>
      <c r="E3" s="305"/>
      <c r="F3" s="305"/>
    </row>
    <row r="4" spans="1:6" s="13" customFormat="1" ht="9.75" customHeight="1">
      <c r="A4" s="4"/>
      <c r="B4" s="3"/>
      <c r="C4" s="3"/>
      <c r="D4" s="3"/>
      <c r="E4" s="3"/>
      <c r="F4" s="3"/>
    </row>
    <row r="5" spans="1:6" s="12" customFormat="1" ht="15.95" customHeight="1">
      <c r="A5" s="303" t="s">
        <v>15</v>
      </c>
      <c r="B5" s="303"/>
      <c r="C5" s="1"/>
      <c r="D5" s="1"/>
      <c r="E5" s="1"/>
      <c r="F5" s="2"/>
    </row>
    <row r="6" spans="1:6" s="13" customFormat="1" ht="15.95" customHeight="1">
      <c r="A6" s="304" t="s">
        <v>78</v>
      </c>
      <c r="B6" s="304"/>
      <c r="C6" s="5" t="s">
        <v>13</v>
      </c>
      <c r="D6" s="306" t="s">
        <v>79</v>
      </c>
      <c r="E6" s="306"/>
      <c r="F6" s="306"/>
    </row>
    <row r="7" spans="1:6" s="3" customFormat="1" ht="15.95" customHeight="1">
      <c r="A7" s="305" t="s">
        <v>80</v>
      </c>
      <c r="B7" s="305"/>
      <c r="C7" s="6" t="s">
        <v>16</v>
      </c>
      <c r="D7" s="302" t="s">
        <v>81</v>
      </c>
      <c r="E7" s="302"/>
      <c r="F7" s="302"/>
    </row>
    <row r="8" spans="1:6" s="13" customFormat="1" ht="13.5" customHeight="1">
      <c r="A8" s="7"/>
      <c r="B8" s="7"/>
      <c r="C8" s="8"/>
      <c r="D8" s="8"/>
      <c r="E8" s="8"/>
      <c r="F8" s="8"/>
    </row>
    <row r="9" spans="1:6" s="13" customFormat="1" ht="15" customHeight="1">
      <c r="A9" s="296" t="s">
        <v>82</v>
      </c>
      <c r="B9" s="296"/>
      <c r="C9" s="296"/>
      <c r="D9" s="296"/>
      <c r="E9" s="296"/>
      <c r="F9" s="296"/>
    </row>
    <row r="10" spans="1:6" s="13" customFormat="1" ht="7.5" customHeight="1">
      <c r="A10" s="7"/>
      <c r="B10" s="7"/>
      <c r="C10" s="8"/>
      <c r="D10" s="8"/>
      <c r="E10" s="8"/>
      <c r="F10" s="8"/>
    </row>
    <row r="11" spans="1:6" s="13" customFormat="1" ht="15.95" customHeight="1">
      <c r="A11" s="300" t="s">
        <v>83</v>
      </c>
      <c r="B11" s="300"/>
      <c r="C11" s="300"/>
      <c r="D11" s="300"/>
      <c r="E11" s="300"/>
      <c r="F11" s="300"/>
    </row>
    <row r="12" spans="1:6" s="13" customFormat="1" ht="12" customHeight="1">
      <c r="A12" s="9"/>
      <c r="B12" s="9"/>
      <c r="C12" s="9"/>
      <c r="D12" s="9"/>
      <c r="E12" s="9"/>
      <c r="F12" s="9"/>
    </row>
    <row r="13" spans="1:6" s="13" customFormat="1" ht="15.75" customHeight="1">
      <c r="A13" s="9"/>
      <c r="B13" s="49" t="s">
        <v>39</v>
      </c>
      <c r="C13" s="69"/>
      <c r="D13" s="69"/>
      <c r="E13" s="9"/>
      <c r="F13" s="9"/>
    </row>
    <row r="14" spans="1:6" s="13" customFormat="1" ht="15.75" customHeight="1">
      <c r="A14" s="9"/>
      <c r="B14" s="70" t="s">
        <v>35</v>
      </c>
      <c r="C14" s="69"/>
      <c r="D14" s="69"/>
      <c r="E14" s="9"/>
      <c r="F14" s="9"/>
    </row>
    <row r="15" spans="1:6" s="13" customFormat="1" ht="12" customHeight="1">
      <c r="A15" s="9"/>
      <c r="B15" s="67"/>
      <c r="C15" s="67"/>
      <c r="D15" s="67"/>
      <c r="E15" s="9"/>
      <c r="F15" s="9"/>
    </row>
    <row r="16" spans="1:6" s="13" customFormat="1" ht="15.75" customHeight="1">
      <c r="A16" s="86" t="s">
        <v>40</v>
      </c>
      <c r="B16" s="87" t="s">
        <v>84</v>
      </c>
      <c r="C16" s="88"/>
      <c r="D16" s="88"/>
      <c r="E16" s="89"/>
      <c r="F16" s="89"/>
    </row>
    <row r="17" spans="1:6" s="13" customFormat="1" ht="12" customHeight="1">
      <c r="A17" s="9"/>
      <c r="B17" s="67"/>
      <c r="C17" s="67"/>
      <c r="D17" s="67"/>
      <c r="E17" s="9"/>
      <c r="F17" s="9"/>
    </row>
    <row r="18" spans="1:6" s="13" customFormat="1" ht="23.25" customHeight="1">
      <c r="A18" s="100" t="s">
        <v>0</v>
      </c>
      <c r="B18" s="272" t="s">
        <v>85</v>
      </c>
      <c r="C18" s="272"/>
      <c r="D18" s="272"/>
      <c r="E18" s="9"/>
      <c r="F18" s="9"/>
    </row>
    <row r="19" spans="1:6" s="13" customFormat="1" ht="15.75" customHeight="1">
      <c r="A19" s="100" t="s">
        <v>1</v>
      </c>
      <c r="B19" s="271" t="s">
        <v>86</v>
      </c>
      <c r="C19" s="271"/>
      <c r="D19" s="271"/>
      <c r="E19" s="9"/>
      <c r="F19" s="9"/>
    </row>
    <row r="20" spans="1:6" s="13" customFormat="1" ht="25.5" customHeight="1">
      <c r="A20" s="100" t="s">
        <v>2</v>
      </c>
      <c r="B20" s="272" t="s">
        <v>87</v>
      </c>
      <c r="C20" s="272"/>
      <c r="D20" s="272"/>
      <c r="E20" s="9"/>
      <c r="F20" s="9"/>
    </row>
    <row r="21" spans="1:6" s="13" customFormat="1" ht="22.5" customHeight="1">
      <c r="A21" s="100" t="s">
        <v>3</v>
      </c>
      <c r="B21" s="272" t="s">
        <v>88</v>
      </c>
      <c r="C21" s="272"/>
      <c r="D21" s="272"/>
      <c r="E21" s="9"/>
      <c r="F21" s="9"/>
    </row>
    <row r="22" spans="1:6" s="13" customFormat="1" ht="25.5" customHeight="1">
      <c r="A22" s="100" t="s">
        <v>32</v>
      </c>
      <c r="B22" s="272" t="s">
        <v>89</v>
      </c>
      <c r="C22" s="272"/>
      <c r="D22" s="272"/>
      <c r="E22" s="9"/>
      <c r="F22" s="9"/>
    </row>
    <row r="23" spans="1:6" s="13" customFormat="1" ht="34.5" customHeight="1">
      <c r="A23" s="100" t="s">
        <v>43</v>
      </c>
      <c r="B23" s="272" t="s">
        <v>90</v>
      </c>
      <c r="C23" s="272"/>
      <c r="D23" s="272"/>
      <c r="E23" s="9"/>
      <c r="F23" s="9"/>
    </row>
    <row r="24" spans="1:6" s="13" customFormat="1" ht="23.25" customHeight="1">
      <c r="A24" s="100" t="s">
        <v>44</v>
      </c>
      <c r="B24" s="271" t="s">
        <v>91</v>
      </c>
      <c r="C24" s="271"/>
      <c r="D24" s="271"/>
      <c r="E24" s="9"/>
      <c r="F24" s="9"/>
    </row>
    <row r="25" spans="1:6" s="13" customFormat="1" ht="17.25" customHeight="1">
      <c r="A25" s="100" t="s">
        <v>45</v>
      </c>
      <c r="B25" s="271" t="s">
        <v>92</v>
      </c>
      <c r="C25" s="271"/>
      <c r="D25" s="271"/>
      <c r="E25" s="9"/>
      <c r="F25" s="9"/>
    </row>
    <row r="26" spans="1:6" s="13" customFormat="1" ht="25.5" customHeight="1">
      <c r="A26" s="100" t="s">
        <v>46</v>
      </c>
      <c r="B26" s="271" t="s">
        <v>93</v>
      </c>
      <c r="C26" s="271"/>
      <c r="D26" s="271"/>
      <c r="E26" s="9"/>
      <c r="F26" s="9"/>
    </row>
    <row r="27" spans="1:6" s="13" customFormat="1" ht="17.25" customHeight="1">
      <c r="A27" s="100" t="s">
        <v>47</v>
      </c>
      <c r="B27" s="271" t="s">
        <v>94</v>
      </c>
      <c r="C27" s="271"/>
      <c r="D27" s="271"/>
      <c r="E27" s="9"/>
      <c r="F27" s="9"/>
    </row>
    <row r="28" spans="1:6" s="13" customFormat="1" ht="17.25" customHeight="1">
      <c r="A28" s="100" t="s">
        <v>48</v>
      </c>
      <c r="B28" s="271" t="s">
        <v>95</v>
      </c>
      <c r="C28" s="271"/>
      <c r="D28" s="271"/>
      <c r="E28" s="9"/>
      <c r="F28" s="9"/>
    </row>
    <row r="29" spans="1:6" s="13" customFormat="1" ht="17.25" customHeight="1">
      <c r="A29" s="100" t="s">
        <v>52</v>
      </c>
      <c r="B29" s="271" t="s">
        <v>96</v>
      </c>
      <c r="C29" s="271"/>
      <c r="D29" s="271"/>
      <c r="E29" s="9"/>
      <c r="F29" s="9"/>
    </row>
    <row r="30" spans="1:6" s="13" customFormat="1" ht="23.25" customHeight="1">
      <c r="A30" s="100" t="s">
        <v>52</v>
      </c>
      <c r="B30" s="271" t="s">
        <v>97</v>
      </c>
      <c r="C30" s="271"/>
      <c r="D30" s="271"/>
      <c r="E30" s="9"/>
      <c r="F30" s="9"/>
    </row>
    <row r="31" spans="1:6" s="13" customFormat="1" ht="23.25" customHeight="1">
      <c r="A31" s="100" t="s">
        <v>52</v>
      </c>
      <c r="B31" s="271" t="s">
        <v>98</v>
      </c>
      <c r="C31" s="271"/>
      <c r="D31" s="271"/>
      <c r="E31" s="9"/>
      <c r="F31" s="9"/>
    </row>
    <row r="32" spans="1:6" s="13" customFormat="1" ht="17.25" customHeight="1">
      <c r="A32" s="100" t="s">
        <v>52</v>
      </c>
      <c r="B32" s="271" t="s">
        <v>99</v>
      </c>
      <c r="C32" s="271"/>
      <c r="D32" s="271"/>
      <c r="E32" s="9"/>
      <c r="F32" s="9"/>
    </row>
    <row r="33" spans="1:6" s="13" customFormat="1" ht="25.5" customHeight="1">
      <c r="A33" s="100" t="s">
        <v>52</v>
      </c>
      <c r="B33" s="271" t="s">
        <v>100</v>
      </c>
      <c r="C33" s="271"/>
      <c r="D33" s="271"/>
      <c r="E33" s="9"/>
      <c r="F33" s="9"/>
    </row>
    <row r="34" spans="1:6" s="13" customFormat="1" ht="25.5" customHeight="1">
      <c r="A34" s="100" t="s">
        <v>52</v>
      </c>
      <c r="B34" s="271" t="s">
        <v>101</v>
      </c>
      <c r="C34" s="271"/>
      <c r="D34" s="271"/>
      <c r="E34" s="9"/>
      <c r="F34" s="9"/>
    </row>
    <row r="35" spans="1:6" s="13" customFormat="1" ht="25.5" customHeight="1">
      <c r="A35" s="100" t="s">
        <v>52</v>
      </c>
      <c r="B35" s="271" t="s">
        <v>102</v>
      </c>
      <c r="C35" s="271"/>
      <c r="D35" s="271"/>
      <c r="E35" s="9"/>
      <c r="F35" s="9"/>
    </row>
    <row r="36" spans="1:6" s="13" customFormat="1" ht="23.25" customHeight="1">
      <c r="A36" s="100" t="s">
        <v>52</v>
      </c>
      <c r="B36" s="271" t="s">
        <v>103</v>
      </c>
      <c r="C36" s="271"/>
      <c r="D36" s="271"/>
      <c r="E36" s="9"/>
      <c r="F36" s="9"/>
    </row>
    <row r="37" spans="1:6" s="13" customFormat="1" ht="17.25" customHeight="1">
      <c r="A37" s="100" t="s">
        <v>52</v>
      </c>
      <c r="B37" s="271" t="s">
        <v>104</v>
      </c>
      <c r="C37" s="271"/>
      <c r="D37" s="271"/>
      <c r="E37" s="9"/>
      <c r="F37" s="9"/>
    </row>
    <row r="38" spans="1:6" s="13" customFormat="1" ht="17.25" customHeight="1">
      <c r="A38" s="100" t="s">
        <v>52</v>
      </c>
      <c r="B38" s="271" t="s">
        <v>105</v>
      </c>
      <c r="C38" s="271"/>
      <c r="D38" s="271"/>
      <c r="E38" s="9"/>
      <c r="F38" s="9"/>
    </row>
    <row r="39" spans="1:6" s="13" customFormat="1" ht="17.25" customHeight="1">
      <c r="A39" s="100" t="s">
        <v>52</v>
      </c>
      <c r="B39" s="271" t="s">
        <v>106</v>
      </c>
      <c r="C39" s="271"/>
      <c r="D39" s="271"/>
      <c r="E39" s="9"/>
      <c r="F39" s="9"/>
    </row>
    <row r="40" spans="1:6" s="13" customFormat="1" ht="17.25" customHeight="1">
      <c r="A40" s="100" t="s">
        <v>52</v>
      </c>
      <c r="B40" s="271" t="s">
        <v>107</v>
      </c>
      <c r="C40" s="271"/>
      <c r="D40" s="271"/>
      <c r="E40" s="9"/>
      <c r="F40" s="9"/>
    </row>
    <row r="41" spans="1:6" s="13" customFormat="1" ht="27" customHeight="1">
      <c r="A41" s="100" t="s">
        <v>49</v>
      </c>
      <c r="B41" s="271" t="s">
        <v>108</v>
      </c>
      <c r="C41" s="271"/>
      <c r="D41" s="271"/>
      <c r="E41" s="9"/>
      <c r="F41" s="9"/>
    </row>
    <row r="42" spans="1:6" s="13" customFormat="1" ht="17.25" customHeight="1">
      <c r="A42" s="100" t="s">
        <v>57</v>
      </c>
      <c r="B42" s="271" t="s">
        <v>109</v>
      </c>
      <c r="C42" s="271"/>
      <c r="D42" s="271"/>
      <c r="E42" s="9"/>
      <c r="F42" s="9"/>
    </row>
    <row r="43" spans="1:6" s="13" customFormat="1" ht="40.5" customHeight="1">
      <c r="A43" s="100" t="s">
        <v>58</v>
      </c>
      <c r="B43" s="295" t="s">
        <v>110</v>
      </c>
      <c r="C43" s="295"/>
      <c r="D43" s="295"/>
      <c r="E43" s="9"/>
      <c r="F43" s="9"/>
    </row>
    <row r="44" spans="1:6" s="13" customFormat="1" ht="27" customHeight="1">
      <c r="A44" s="100" t="s">
        <v>59</v>
      </c>
      <c r="B44" s="295" t="s">
        <v>111</v>
      </c>
      <c r="C44" s="295"/>
      <c r="D44" s="295"/>
      <c r="E44" s="9"/>
      <c r="F44" s="9"/>
    </row>
    <row r="45" spans="1:6" s="13" customFormat="1" ht="38.25" customHeight="1">
      <c r="A45" s="100" t="s">
        <v>60</v>
      </c>
      <c r="B45" s="295" t="s">
        <v>112</v>
      </c>
      <c r="C45" s="295"/>
      <c r="D45" s="295"/>
      <c r="E45" s="9"/>
      <c r="F45" s="9"/>
    </row>
    <row r="46" spans="1:6" s="13" customFormat="1" ht="17.25" customHeight="1">
      <c r="A46" s="100" t="s">
        <v>61</v>
      </c>
      <c r="B46" s="272" t="s">
        <v>113</v>
      </c>
      <c r="C46" s="272"/>
      <c r="D46" s="272"/>
      <c r="E46" s="9"/>
      <c r="F46" s="9"/>
    </row>
    <row r="47" spans="1:6" s="13" customFormat="1" ht="17.25" customHeight="1">
      <c r="A47" s="100" t="s">
        <v>62</v>
      </c>
      <c r="B47" s="295" t="s">
        <v>114</v>
      </c>
      <c r="C47" s="295"/>
      <c r="D47" s="295"/>
      <c r="E47" s="9"/>
      <c r="F47" s="9"/>
    </row>
    <row r="48" spans="1:6" s="13" customFormat="1" ht="27" customHeight="1">
      <c r="A48" s="100" t="s">
        <v>63</v>
      </c>
      <c r="B48" s="272" t="s">
        <v>115</v>
      </c>
      <c r="C48" s="272"/>
      <c r="D48" s="272"/>
      <c r="E48" s="9"/>
      <c r="F48" s="9"/>
    </row>
    <row r="49" spans="1:6" s="13" customFormat="1" ht="39" customHeight="1">
      <c r="A49" s="100" t="s">
        <v>66</v>
      </c>
      <c r="B49" s="272" t="s">
        <v>116</v>
      </c>
      <c r="C49" s="272"/>
      <c r="D49" s="272"/>
      <c r="E49" s="9"/>
      <c r="F49" s="9"/>
    </row>
    <row r="50" spans="1:6" s="13" customFormat="1" ht="39.75" customHeight="1">
      <c r="A50" s="100" t="s">
        <v>67</v>
      </c>
      <c r="B50" s="272" t="s">
        <v>117</v>
      </c>
      <c r="C50" s="272"/>
      <c r="D50" s="272"/>
      <c r="E50" s="9"/>
      <c r="F50" s="9"/>
    </row>
    <row r="51" spans="1:6" s="13" customFormat="1" ht="27" customHeight="1">
      <c r="A51" s="100" t="s">
        <v>68</v>
      </c>
      <c r="B51" s="272" t="s">
        <v>118</v>
      </c>
      <c r="C51" s="272"/>
      <c r="D51" s="272"/>
      <c r="E51" s="9"/>
      <c r="F51" s="9"/>
    </row>
    <row r="52" spans="1:6" s="13" customFormat="1" ht="17.25" customHeight="1">
      <c r="A52" s="100"/>
      <c r="B52" s="118" t="s">
        <v>119</v>
      </c>
      <c r="C52" s="67"/>
      <c r="D52" s="67"/>
      <c r="E52" s="9"/>
      <c r="F52" s="9"/>
    </row>
    <row r="53" spans="1:6" s="13" customFormat="1" ht="17.25" customHeight="1">
      <c r="A53" s="100" t="s">
        <v>52</v>
      </c>
      <c r="B53" s="117" t="s">
        <v>120</v>
      </c>
      <c r="C53" s="67"/>
      <c r="D53" s="67"/>
      <c r="E53" s="9"/>
      <c r="F53" s="9"/>
    </row>
    <row r="54" spans="1:6" s="13" customFormat="1" ht="17.25" customHeight="1">
      <c r="A54" s="100" t="s">
        <v>52</v>
      </c>
      <c r="B54" s="117" t="s">
        <v>121</v>
      </c>
      <c r="C54" s="67"/>
      <c r="D54" s="67"/>
      <c r="E54" s="9"/>
      <c r="F54" s="9"/>
    </row>
    <row r="55" spans="1:6" s="13" customFormat="1" ht="17.25" customHeight="1">
      <c r="A55" s="100" t="s">
        <v>52</v>
      </c>
      <c r="B55" s="117" t="s">
        <v>122</v>
      </c>
      <c r="C55" s="67"/>
      <c r="D55" s="67"/>
      <c r="E55" s="9"/>
      <c r="F55" s="9"/>
    </row>
    <row r="56" spans="1:6" s="13" customFormat="1" ht="17.25" customHeight="1">
      <c r="A56" s="100" t="s">
        <v>52</v>
      </c>
      <c r="B56" s="117" t="s">
        <v>123</v>
      </c>
      <c r="C56" s="67"/>
      <c r="D56" s="67"/>
      <c r="E56" s="9"/>
      <c r="F56" s="9"/>
    </row>
    <row r="57" spans="1:6" s="13" customFormat="1" ht="17.25" customHeight="1">
      <c r="A57" s="100" t="s">
        <v>52</v>
      </c>
      <c r="B57" s="117" t="s">
        <v>124</v>
      </c>
      <c r="C57" s="67"/>
      <c r="D57" s="67"/>
      <c r="E57" s="9"/>
      <c r="F57" s="9"/>
    </row>
    <row r="58" spans="1:6" s="13" customFormat="1" ht="17.25" customHeight="1">
      <c r="A58" s="100" t="s">
        <v>52</v>
      </c>
      <c r="B58" s="117" t="s">
        <v>125</v>
      </c>
      <c r="C58" s="67"/>
      <c r="D58" s="67"/>
      <c r="E58" s="9"/>
      <c r="F58" s="9"/>
    </row>
    <row r="59" spans="1:6" s="13" customFormat="1" ht="17.25" customHeight="1">
      <c r="A59" s="100" t="s">
        <v>52</v>
      </c>
      <c r="B59" s="117" t="s">
        <v>126</v>
      </c>
      <c r="C59" s="67"/>
      <c r="D59" s="67"/>
      <c r="E59" s="9"/>
      <c r="F59" s="9"/>
    </row>
    <row r="60" spans="1:6" s="13" customFormat="1" ht="17.25" customHeight="1">
      <c r="A60" s="100" t="s">
        <v>52</v>
      </c>
      <c r="B60" s="117" t="s">
        <v>127</v>
      </c>
      <c r="C60" s="67"/>
      <c r="D60" s="67"/>
      <c r="E60" s="9"/>
      <c r="F60" s="9"/>
    </row>
    <row r="61" spans="1:6" s="13" customFormat="1" ht="17.25" customHeight="1">
      <c r="A61" s="100" t="s">
        <v>52</v>
      </c>
      <c r="B61" s="117" t="s">
        <v>128</v>
      </c>
      <c r="C61" s="67"/>
      <c r="D61" s="67"/>
      <c r="E61" s="9"/>
      <c r="F61" s="9"/>
    </row>
    <row r="62" spans="1:6" s="13" customFormat="1" ht="17.25" customHeight="1">
      <c r="A62" s="100" t="s">
        <v>52</v>
      </c>
      <c r="B62" s="117" t="s">
        <v>129</v>
      </c>
      <c r="C62" s="67"/>
      <c r="D62" s="67"/>
      <c r="E62" s="9"/>
      <c r="F62" s="9"/>
    </row>
    <row r="63" spans="1:6" s="13" customFormat="1" ht="17.25" customHeight="1">
      <c r="A63" s="100" t="s">
        <v>52</v>
      </c>
      <c r="B63" s="117" t="s">
        <v>130</v>
      </c>
      <c r="C63" s="67"/>
      <c r="D63" s="67"/>
      <c r="E63" s="9"/>
      <c r="F63" s="9"/>
    </row>
    <row r="64" spans="1:6" s="13" customFormat="1" ht="17.25" customHeight="1">
      <c r="A64" s="100" t="s">
        <v>52</v>
      </c>
      <c r="B64" s="117" t="s">
        <v>131</v>
      </c>
      <c r="C64" s="67"/>
      <c r="D64" s="67"/>
      <c r="E64" s="9"/>
      <c r="F64" s="9"/>
    </row>
    <row r="65" spans="1:6" s="13" customFormat="1" ht="23.25" customHeight="1">
      <c r="A65" s="100" t="s">
        <v>52</v>
      </c>
      <c r="B65" s="272" t="s">
        <v>132</v>
      </c>
      <c r="C65" s="272"/>
      <c r="D65" s="272"/>
      <c r="E65" s="9"/>
      <c r="F65" s="9"/>
    </row>
    <row r="66" spans="1:6" s="13" customFormat="1" ht="17.25" customHeight="1">
      <c r="A66" s="100" t="s">
        <v>52</v>
      </c>
      <c r="B66" s="272" t="s">
        <v>133</v>
      </c>
      <c r="C66" s="272"/>
      <c r="D66" s="272"/>
      <c r="E66" s="9"/>
      <c r="F66" s="9"/>
    </row>
    <row r="67" spans="1:6" s="13" customFormat="1" ht="17.25" customHeight="1">
      <c r="A67" s="100" t="s">
        <v>52</v>
      </c>
      <c r="B67" s="272" t="s">
        <v>134</v>
      </c>
      <c r="C67" s="272"/>
      <c r="D67" s="272"/>
      <c r="E67" s="9"/>
      <c r="F67" s="9"/>
    </row>
    <row r="68" spans="1:6" s="13" customFormat="1" ht="12" customHeight="1">
      <c r="A68" s="9"/>
      <c r="B68" s="67"/>
      <c r="C68" s="67"/>
      <c r="D68" s="67"/>
      <c r="E68" s="9"/>
      <c r="F68" s="9"/>
    </row>
    <row r="69" spans="1:6" s="16" customFormat="1" ht="14.25" customHeight="1">
      <c r="A69" s="61" t="s">
        <v>24</v>
      </c>
      <c r="B69" s="62" t="s">
        <v>41</v>
      </c>
      <c r="C69" s="63"/>
      <c r="D69" s="63"/>
      <c r="E69" s="64"/>
      <c r="F69" s="64"/>
    </row>
    <row r="70" spans="1:6" s="17" customFormat="1" ht="14.25" customHeight="1">
      <c r="A70" s="48"/>
      <c r="B70" s="49"/>
      <c r="D70" s="18"/>
      <c r="E70" s="18"/>
      <c r="F70" s="18"/>
    </row>
    <row r="71" spans="1:6" s="17" customFormat="1" ht="14.25" customHeight="1">
      <c r="A71" s="101" t="s">
        <v>0</v>
      </c>
      <c r="B71" s="102" t="s">
        <v>135</v>
      </c>
      <c r="C71" s="103"/>
      <c r="D71" s="94"/>
      <c r="E71" s="94"/>
      <c r="F71" s="94"/>
    </row>
    <row r="72" spans="1:6" s="17" customFormat="1" ht="14.25" customHeight="1" thickBot="1">
      <c r="A72" s="48"/>
      <c r="B72" s="49"/>
      <c r="D72" s="18"/>
      <c r="E72" s="18"/>
      <c r="F72" s="18"/>
    </row>
    <row r="73" spans="1:6" s="14" customFormat="1" ht="24" customHeight="1">
      <c r="A73" s="41" t="s">
        <v>4</v>
      </c>
      <c r="B73" s="42" t="s">
        <v>5</v>
      </c>
      <c r="C73" s="23" t="s">
        <v>6</v>
      </c>
      <c r="D73" s="46" t="s">
        <v>7</v>
      </c>
      <c r="E73" s="45" t="s">
        <v>9</v>
      </c>
      <c r="F73" s="24" t="s">
        <v>10</v>
      </c>
    </row>
    <row r="74" spans="1:6" s="14" customFormat="1" ht="15" customHeight="1" thickBot="1">
      <c r="A74" s="43" t="s">
        <v>8</v>
      </c>
      <c r="B74" s="44">
        <v>1</v>
      </c>
      <c r="C74" s="27">
        <v>2</v>
      </c>
      <c r="D74" s="47">
        <v>3</v>
      </c>
      <c r="E74" s="28">
        <v>4</v>
      </c>
      <c r="F74" s="29" t="s">
        <v>17</v>
      </c>
    </row>
    <row r="75" spans="1:6" s="13" customFormat="1" ht="26.25" customHeight="1">
      <c r="A75" s="53" t="s">
        <v>0</v>
      </c>
      <c r="B75" s="120" t="s">
        <v>137</v>
      </c>
      <c r="C75" s="71"/>
      <c r="D75" s="78"/>
      <c r="E75" s="31"/>
      <c r="F75" s="32"/>
    </row>
    <row r="76" spans="1:6" s="13" customFormat="1" ht="18.75" customHeight="1">
      <c r="A76" s="37" t="s">
        <v>52</v>
      </c>
      <c r="B76" s="91" t="s">
        <v>138</v>
      </c>
      <c r="C76" s="71"/>
      <c r="D76" s="77"/>
      <c r="E76" s="31"/>
      <c r="F76" s="56"/>
    </row>
    <row r="77" spans="1:6" s="13" customFormat="1" ht="18.75" customHeight="1">
      <c r="A77" s="37" t="s">
        <v>52</v>
      </c>
      <c r="B77" s="91" t="s">
        <v>139</v>
      </c>
      <c r="C77" s="71"/>
      <c r="D77" s="77"/>
      <c r="E77" s="31"/>
      <c r="F77" s="56"/>
    </row>
    <row r="78" spans="1:6" s="13" customFormat="1" ht="27" customHeight="1">
      <c r="A78" s="37" t="s">
        <v>52</v>
      </c>
      <c r="B78" s="91" t="s">
        <v>140</v>
      </c>
      <c r="C78" s="71"/>
      <c r="D78" s="77"/>
      <c r="E78" s="31"/>
      <c r="F78" s="56"/>
    </row>
    <row r="79" spans="1:6" s="13" customFormat="1" ht="24" customHeight="1">
      <c r="A79" s="37" t="s">
        <v>52</v>
      </c>
      <c r="B79" s="91" t="s">
        <v>141</v>
      </c>
      <c r="C79" s="71"/>
      <c r="D79" s="77"/>
      <c r="E79" s="31"/>
      <c r="F79" s="56"/>
    </row>
    <row r="80" spans="1:6" s="13" customFormat="1" ht="23.25" customHeight="1">
      <c r="A80" s="37" t="s">
        <v>52</v>
      </c>
      <c r="B80" s="91" t="s">
        <v>142</v>
      </c>
      <c r="C80" s="71"/>
      <c r="D80" s="77"/>
      <c r="E80" s="31"/>
      <c r="F80" s="56"/>
    </row>
    <row r="81" spans="1:6" s="13" customFormat="1" ht="23.25" customHeight="1">
      <c r="A81" s="37" t="s">
        <v>52</v>
      </c>
      <c r="B81" s="91" t="s">
        <v>143</v>
      </c>
      <c r="C81" s="71"/>
      <c r="D81" s="77"/>
      <c r="E81" s="31"/>
      <c r="F81" s="56"/>
    </row>
    <row r="82" spans="1:6" s="13" customFormat="1" ht="21.75" customHeight="1">
      <c r="A82" s="37" t="s">
        <v>52</v>
      </c>
      <c r="B82" s="91" t="s">
        <v>144</v>
      </c>
      <c r="C82" s="71"/>
      <c r="D82" s="77"/>
      <c r="E82" s="31"/>
      <c r="F82" s="56"/>
    </row>
    <row r="83" spans="1:6" s="13" customFormat="1" ht="17.25" customHeight="1">
      <c r="A83" s="37" t="s">
        <v>52</v>
      </c>
      <c r="B83" s="91" t="s">
        <v>145</v>
      </c>
      <c r="C83" s="71"/>
      <c r="D83" s="77"/>
      <c r="E83" s="31"/>
      <c r="F83" s="56"/>
    </row>
    <row r="84" spans="1:6" s="13" customFormat="1" ht="19.5" customHeight="1">
      <c r="A84" s="37" t="s">
        <v>52</v>
      </c>
      <c r="B84" s="104" t="s">
        <v>146</v>
      </c>
      <c r="C84" s="71"/>
      <c r="D84" s="77"/>
      <c r="E84" s="31"/>
      <c r="F84" s="56"/>
    </row>
    <row r="85" spans="1:6" s="13" customFormat="1" ht="21.75" customHeight="1">
      <c r="A85" s="37"/>
      <c r="B85" s="91" t="s">
        <v>170</v>
      </c>
      <c r="C85" s="71">
        <v>1</v>
      </c>
      <c r="D85" s="77" t="s">
        <v>26</v>
      </c>
      <c r="E85" s="31"/>
      <c r="F85" s="56">
        <f>C85*E85</f>
        <v>0</v>
      </c>
    </row>
    <row r="86" spans="1:6" s="13" customFormat="1" ht="40.5" customHeight="1">
      <c r="A86" s="37" t="s">
        <v>1</v>
      </c>
      <c r="B86" s="121" t="s">
        <v>147</v>
      </c>
      <c r="C86" s="71">
        <v>8</v>
      </c>
      <c r="D86" s="77" t="s">
        <v>171</v>
      </c>
      <c r="E86" s="31"/>
      <c r="F86" s="56">
        <f>C86*E86</f>
        <v>0</v>
      </c>
    </row>
    <row r="87" spans="1:6" s="13" customFormat="1" ht="40.5" customHeight="1">
      <c r="A87" s="37" t="s">
        <v>2</v>
      </c>
      <c r="B87" s="121" t="s">
        <v>148</v>
      </c>
      <c r="C87" s="71">
        <v>42</v>
      </c>
      <c r="D87" s="77" t="s">
        <v>37</v>
      </c>
      <c r="E87" s="31"/>
      <c r="F87" s="56">
        <f t="shared" ref="F86:F109" si="0">C87*E87</f>
        <v>0</v>
      </c>
    </row>
    <row r="88" spans="1:6" s="13" customFormat="1" ht="39.75" customHeight="1">
      <c r="A88" s="37" t="s">
        <v>3</v>
      </c>
      <c r="B88" s="104" t="s">
        <v>149</v>
      </c>
      <c r="C88" s="71"/>
      <c r="D88" s="77"/>
      <c r="E88" s="31"/>
      <c r="F88" s="56"/>
    </row>
    <row r="89" spans="1:6" s="13" customFormat="1" ht="21.75" customHeight="1">
      <c r="A89" s="37"/>
      <c r="B89" s="104" t="s">
        <v>150</v>
      </c>
      <c r="C89" s="71">
        <v>1</v>
      </c>
      <c r="D89" s="77" t="s">
        <v>19</v>
      </c>
      <c r="E89" s="31"/>
      <c r="F89" s="56">
        <f t="shared" si="0"/>
        <v>0</v>
      </c>
    </row>
    <row r="90" spans="1:6" s="13" customFormat="1" ht="35.25" customHeight="1">
      <c r="A90" s="37" t="s">
        <v>32</v>
      </c>
      <c r="B90" s="121" t="s">
        <v>151</v>
      </c>
      <c r="C90" s="71">
        <v>7.5</v>
      </c>
      <c r="D90" s="77" t="s">
        <v>42</v>
      </c>
      <c r="E90" s="31"/>
      <c r="F90" s="56">
        <f t="shared" si="0"/>
        <v>0</v>
      </c>
    </row>
    <row r="91" spans="1:6" s="13" customFormat="1" ht="39" customHeight="1">
      <c r="A91" s="37" t="s">
        <v>43</v>
      </c>
      <c r="B91" s="121" t="s">
        <v>152</v>
      </c>
      <c r="C91" s="71">
        <v>34</v>
      </c>
      <c r="D91" s="77" t="s">
        <v>37</v>
      </c>
      <c r="E91" s="31"/>
      <c r="F91" s="56">
        <f t="shared" si="0"/>
        <v>0</v>
      </c>
    </row>
    <row r="92" spans="1:6" s="13" customFormat="1" ht="35.25" customHeight="1">
      <c r="A92" s="37" t="s">
        <v>44</v>
      </c>
      <c r="B92" s="121" t="s">
        <v>153</v>
      </c>
      <c r="C92" s="71">
        <v>8.6</v>
      </c>
      <c r="D92" s="77" t="s">
        <v>38</v>
      </c>
      <c r="E92" s="31"/>
      <c r="F92" s="56">
        <f t="shared" si="0"/>
        <v>0</v>
      </c>
    </row>
    <row r="93" spans="1:6" s="13" customFormat="1" ht="47.25" customHeight="1">
      <c r="A93" s="239" t="s">
        <v>45</v>
      </c>
      <c r="B93" s="104" t="s">
        <v>154</v>
      </c>
      <c r="C93" s="71">
        <v>2.8</v>
      </c>
      <c r="D93" s="77" t="s">
        <v>38</v>
      </c>
      <c r="E93" s="60"/>
      <c r="F93" s="56">
        <f t="shared" si="0"/>
        <v>0</v>
      </c>
    </row>
    <row r="94" spans="1:6" s="13" customFormat="1" ht="37.5" customHeight="1">
      <c r="A94" s="239" t="s">
        <v>46</v>
      </c>
      <c r="B94" s="104" t="s">
        <v>155</v>
      </c>
      <c r="C94" s="71">
        <v>5.5</v>
      </c>
      <c r="D94" s="77" t="s">
        <v>37</v>
      </c>
      <c r="E94" s="60"/>
      <c r="F94" s="56">
        <f t="shared" si="0"/>
        <v>0</v>
      </c>
    </row>
    <row r="95" spans="1:6" s="13" customFormat="1" ht="39" customHeight="1">
      <c r="A95" s="37" t="s">
        <v>47</v>
      </c>
      <c r="B95" s="104" t="s">
        <v>156</v>
      </c>
      <c r="C95" s="71">
        <v>3.5</v>
      </c>
      <c r="D95" s="77" t="s">
        <v>42</v>
      </c>
      <c r="E95" s="31"/>
      <c r="F95" s="56">
        <f t="shared" si="0"/>
        <v>0</v>
      </c>
    </row>
    <row r="96" spans="1:6" s="13" customFormat="1" ht="44.25" customHeight="1">
      <c r="A96" s="37" t="s">
        <v>48</v>
      </c>
      <c r="B96" s="121" t="s">
        <v>157</v>
      </c>
      <c r="C96" s="71"/>
      <c r="D96" s="77"/>
      <c r="E96" s="31"/>
      <c r="F96" s="56"/>
    </row>
    <row r="97" spans="1:6" s="13" customFormat="1" ht="21.75" customHeight="1">
      <c r="A97" s="37"/>
      <c r="B97" s="104" t="s">
        <v>158</v>
      </c>
      <c r="C97" s="71">
        <v>8</v>
      </c>
      <c r="D97" s="77" t="s">
        <v>19</v>
      </c>
      <c r="E97" s="31"/>
      <c r="F97" s="56">
        <f t="shared" si="0"/>
        <v>0</v>
      </c>
    </row>
    <row r="98" spans="1:6" s="13" customFormat="1" ht="37.5" customHeight="1">
      <c r="A98" s="37" t="s">
        <v>49</v>
      </c>
      <c r="B98" s="121" t="s">
        <v>159</v>
      </c>
      <c r="C98" s="71">
        <v>6</v>
      </c>
      <c r="D98" s="77" t="s">
        <v>42</v>
      </c>
      <c r="E98" s="31"/>
      <c r="F98" s="56">
        <f t="shared" si="0"/>
        <v>0</v>
      </c>
    </row>
    <row r="99" spans="1:6" s="13" customFormat="1" ht="37.5" customHeight="1">
      <c r="A99" s="37" t="s">
        <v>57</v>
      </c>
      <c r="B99" s="121" t="s">
        <v>160</v>
      </c>
      <c r="C99" s="71">
        <v>2</v>
      </c>
      <c r="D99" s="77" t="s">
        <v>42</v>
      </c>
      <c r="E99" s="31"/>
      <c r="F99" s="56">
        <f t="shared" si="0"/>
        <v>0</v>
      </c>
    </row>
    <row r="100" spans="1:6" s="13" customFormat="1" ht="37.5" customHeight="1">
      <c r="A100" s="37" t="s">
        <v>58</v>
      </c>
      <c r="B100" s="121" t="s">
        <v>161</v>
      </c>
      <c r="C100" s="71">
        <v>1.5</v>
      </c>
      <c r="D100" s="77" t="s">
        <v>38</v>
      </c>
      <c r="E100" s="31"/>
      <c r="F100" s="56">
        <f t="shared" si="0"/>
        <v>0</v>
      </c>
    </row>
    <row r="101" spans="1:6" s="13" customFormat="1" ht="37.5" customHeight="1">
      <c r="A101" s="37" t="s">
        <v>59</v>
      </c>
      <c r="B101" s="121" t="s">
        <v>162</v>
      </c>
      <c r="C101" s="71">
        <v>1</v>
      </c>
      <c r="D101" s="77" t="s">
        <v>37</v>
      </c>
      <c r="E101" s="31"/>
      <c r="F101" s="56">
        <f t="shared" si="0"/>
        <v>0</v>
      </c>
    </row>
    <row r="102" spans="1:6" s="13" customFormat="1" ht="43.5" customHeight="1">
      <c r="A102" s="37" t="s">
        <v>60</v>
      </c>
      <c r="B102" s="121" t="s">
        <v>163</v>
      </c>
      <c r="C102" s="71">
        <v>13.6</v>
      </c>
      <c r="D102" s="77" t="s">
        <v>37</v>
      </c>
      <c r="E102" s="31"/>
      <c r="F102" s="56">
        <f t="shared" si="0"/>
        <v>0</v>
      </c>
    </row>
    <row r="103" spans="1:6" s="13" customFormat="1" ht="48.75" customHeight="1">
      <c r="A103" s="37" t="s">
        <v>61</v>
      </c>
      <c r="B103" s="121" t="s">
        <v>164</v>
      </c>
      <c r="C103" s="71">
        <v>1</v>
      </c>
      <c r="D103" s="77" t="s">
        <v>19</v>
      </c>
      <c r="E103" s="31"/>
      <c r="F103" s="56">
        <f t="shared" si="0"/>
        <v>0</v>
      </c>
    </row>
    <row r="104" spans="1:6" s="13" customFormat="1" ht="47.25" customHeight="1">
      <c r="A104" s="37" t="s">
        <v>62</v>
      </c>
      <c r="B104" s="121" t="s">
        <v>165</v>
      </c>
      <c r="C104" s="71"/>
      <c r="D104" s="77"/>
      <c r="E104" s="31"/>
      <c r="F104" s="56"/>
    </row>
    <row r="105" spans="1:6" s="13" customFormat="1" ht="21.75" customHeight="1">
      <c r="A105" s="37"/>
      <c r="B105" s="104" t="s">
        <v>166</v>
      </c>
      <c r="C105" s="71">
        <v>5</v>
      </c>
      <c r="D105" s="77" t="s">
        <v>19</v>
      </c>
      <c r="E105" s="31"/>
      <c r="F105" s="56">
        <f t="shared" si="0"/>
        <v>0</v>
      </c>
    </row>
    <row r="106" spans="1:6" s="13" customFormat="1" ht="21.75" customHeight="1">
      <c r="A106" s="37"/>
      <c r="B106" s="104" t="s">
        <v>158</v>
      </c>
      <c r="C106" s="71">
        <v>5</v>
      </c>
      <c r="D106" s="77" t="s">
        <v>19</v>
      </c>
      <c r="E106" s="31"/>
      <c r="F106" s="56">
        <f t="shared" si="0"/>
        <v>0</v>
      </c>
    </row>
    <row r="107" spans="1:6" s="13" customFormat="1" ht="33.75" customHeight="1">
      <c r="A107" s="37" t="s">
        <v>63</v>
      </c>
      <c r="B107" s="121" t="s">
        <v>167</v>
      </c>
      <c r="C107" s="71"/>
      <c r="D107" s="77"/>
      <c r="E107" s="31"/>
      <c r="F107" s="56"/>
    </row>
    <row r="108" spans="1:6" s="13" customFormat="1" ht="21.75" customHeight="1">
      <c r="A108" s="37"/>
      <c r="B108" s="104" t="s">
        <v>168</v>
      </c>
      <c r="C108" s="71">
        <v>24</v>
      </c>
      <c r="D108" s="77" t="s">
        <v>171</v>
      </c>
      <c r="E108" s="31"/>
      <c r="F108" s="56">
        <f t="shared" si="0"/>
        <v>0</v>
      </c>
    </row>
    <row r="109" spans="1:6" s="13" customFormat="1" ht="21.75" customHeight="1" thickBot="1">
      <c r="A109" s="37"/>
      <c r="B109" s="104" t="s">
        <v>169</v>
      </c>
      <c r="C109" s="71">
        <v>24</v>
      </c>
      <c r="D109" s="77" t="s">
        <v>171</v>
      </c>
      <c r="E109" s="31"/>
      <c r="F109" s="56">
        <f t="shared" si="0"/>
        <v>0</v>
      </c>
    </row>
    <row r="110" spans="1:6" s="13" customFormat="1" ht="18.75" customHeight="1" thickBot="1">
      <c r="A110" s="58"/>
      <c r="B110" s="297" t="s">
        <v>136</v>
      </c>
      <c r="C110" s="298"/>
      <c r="D110" s="299"/>
      <c r="E110" s="65"/>
      <c r="F110" s="66">
        <f>SUM(F85:F109)</f>
        <v>0</v>
      </c>
    </row>
    <row r="111" spans="1:6" ht="12" customHeight="1"/>
    <row r="112" spans="1:6" s="17" customFormat="1" ht="14.25" customHeight="1">
      <c r="A112" s="101" t="s">
        <v>1</v>
      </c>
      <c r="B112" s="102" t="s">
        <v>33</v>
      </c>
      <c r="C112" s="103"/>
      <c r="D112" s="94"/>
      <c r="E112" s="94"/>
      <c r="F112" s="94"/>
    </row>
    <row r="113" spans="1:6" s="17" customFormat="1" ht="14.25" customHeight="1">
      <c r="A113" s="19"/>
      <c r="B113" s="50"/>
      <c r="C113" s="51"/>
      <c r="D113" s="51"/>
      <c r="E113" s="18"/>
      <c r="F113" s="18"/>
    </row>
    <row r="114" spans="1:6" s="17" customFormat="1" ht="14.25" customHeight="1">
      <c r="A114" s="19"/>
      <c r="B114" s="51" t="s">
        <v>172</v>
      </c>
      <c r="C114" s="51"/>
      <c r="D114" s="51"/>
      <c r="E114" s="18"/>
      <c r="F114" s="18"/>
    </row>
    <row r="115" spans="1:6" s="17" customFormat="1" ht="34.5" customHeight="1">
      <c r="A115" s="127" t="s">
        <v>52</v>
      </c>
      <c r="B115" s="272" t="s">
        <v>173</v>
      </c>
      <c r="C115" s="272"/>
      <c r="D115" s="272"/>
      <c r="E115" s="122"/>
      <c r="F115" s="122"/>
    </row>
    <row r="116" spans="1:6" s="17" customFormat="1" ht="33" customHeight="1">
      <c r="A116" s="127" t="s">
        <v>52</v>
      </c>
      <c r="B116" s="272" t="s">
        <v>174</v>
      </c>
      <c r="C116" s="272"/>
      <c r="D116" s="272"/>
      <c r="E116" s="122"/>
      <c r="F116" s="122"/>
    </row>
    <row r="117" spans="1:6" s="17" customFormat="1" ht="26.25" customHeight="1">
      <c r="A117" s="127" t="s">
        <v>52</v>
      </c>
      <c r="B117" s="272" t="s">
        <v>175</v>
      </c>
      <c r="C117" s="272"/>
      <c r="D117" s="272"/>
      <c r="E117" s="122"/>
      <c r="F117" s="122"/>
    </row>
    <row r="118" spans="1:6" s="17" customFormat="1" ht="36.75" customHeight="1">
      <c r="A118" s="127" t="s">
        <v>52</v>
      </c>
      <c r="B118" s="272" t="s">
        <v>191</v>
      </c>
      <c r="C118" s="272"/>
      <c r="D118" s="272"/>
      <c r="E118" s="122"/>
      <c r="F118" s="122"/>
    </row>
    <row r="119" spans="1:6" s="17" customFormat="1" ht="26.25" customHeight="1">
      <c r="A119" s="127" t="s">
        <v>52</v>
      </c>
      <c r="B119" s="272" t="s">
        <v>176</v>
      </c>
      <c r="C119" s="272"/>
      <c r="D119" s="272"/>
      <c r="E119" s="122"/>
      <c r="F119" s="122"/>
    </row>
    <row r="120" spans="1:6" s="17" customFormat="1" ht="26.25" customHeight="1">
      <c r="A120" s="127" t="s">
        <v>52</v>
      </c>
      <c r="B120" s="289" t="s">
        <v>177</v>
      </c>
      <c r="C120" s="289"/>
      <c r="D120" s="289"/>
      <c r="E120" s="123"/>
      <c r="F120" s="123"/>
    </row>
    <row r="121" spans="1:6" s="17" customFormat="1" ht="26.25" customHeight="1">
      <c r="A121" s="127" t="s">
        <v>52</v>
      </c>
      <c r="B121" s="286" t="s">
        <v>118</v>
      </c>
      <c r="C121" s="286"/>
      <c r="D121" s="286"/>
      <c r="E121" s="124"/>
      <c r="F121" s="124"/>
    </row>
    <row r="122" spans="1:6" s="17" customFormat="1" ht="14.25" customHeight="1">
      <c r="A122" s="127" t="s">
        <v>52</v>
      </c>
      <c r="B122" s="272" t="s">
        <v>178</v>
      </c>
      <c r="C122" s="272"/>
      <c r="D122" s="272"/>
      <c r="E122" s="122"/>
      <c r="F122" s="122"/>
    </row>
    <row r="123" spans="1:6" s="17" customFormat="1" ht="14.25" customHeight="1">
      <c r="A123" s="127" t="s">
        <v>52</v>
      </c>
      <c r="B123" s="272" t="s">
        <v>179</v>
      </c>
      <c r="C123" s="272"/>
      <c r="D123" s="272"/>
      <c r="E123" s="122"/>
      <c r="F123" s="122"/>
    </row>
    <row r="124" spans="1:6" s="17" customFormat="1" ht="24.75" customHeight="1">
      <c r="A124" s="127" t="s">
        <v>52</v>
      </c>
      <c r="B124" s="272" t="s">
        <v>180</v>
      </c>
      <c r="C124" s="272"/>
      <c r="D124" s="272"/>
      <c r="E124" s="122"/>
      <c r="F124" s="122"/>
    </row>
    <row r="125" spans="1:6" s="17" customFormat="1" ht="27.75" customHeight="1">
      <c r="A125" s="127" t="s">
        <v>52</v>
      </c>
      <c r="B125" s="272" t="s">
        <v>181</v>
      </c>
      <c r="C125" s="272"/>
      <c r="D125" s="272"/>
      <c r="E125" s="122"/>
      <c r="F125" s="122"/>
    </row>
    <row r="126" spans="1:6" s="17" customFormat="1" ht="27.75" customHeight="1">
      <c r="A126" s="127" t="s">
        <v>52</v>
      </c>
      <c r="B126" s="272" t="s">
        <v>182</v>
      </c>
      <c r="C126" s="272"/>
      <c r="D126" s="272"/>
      <c r="E126" s="122"/>
      <c r="F126" s="122"/>
    </row>
    <row r="127" spans="1:6" s="17" customFormat="1" ht="14.25" customHeight="1">
      <c r="A127" s="127" t="s">
        <v>52</v>
      </c>
      <c r="B127" s="272" t="s">
        <v>183</v>
      </c>
      <c r="C127" s="272"/>
      <c r="D127" s="272"/>
      <c r="E127" s="122"/>
      <c r="F127" s="122"/>
    </row>
    <row r="128" spans="1:6" s="17" customFormat="1" ht="14.25" customHeight="1">
      <c r="A128" s="127" t="s">
        <v>52</v>
      </c>
      <c r="B128" s="272" t="s">
        <v>184</v>
      </c>
      <c r="C128" s="272"/>
      <c r="D128" s="272"/>
      <c r="E128" s="122"/>
      <c r="F128" s="122"/>
    </row>
    <row r="129" spans="1:6" s="17" customFormat="1" ht="14.25" customHeight="1">
      <c r="A129" s="127" t="s">
        <v>52</v>
      </c>
      <c r="B129" s="272" t="s">
        <v>185</v>
      </c>
      <c r="C129" s="272"/>
      <c r="D129" s="272"/>
      <c r="E129" s="122"/>
      <c r="F129" s="122"/>
    </row>
    <row r="130" spans="1:6" s="17" customFormat="1" ht="14.25" customHeight="1">
      <c r="A130" s="127" t="s">
        <v>52</v>
      </c>
      <c r="B130" s="272" t="s">
        <v>186</v>
      </c>
      <c r="C130" s="272"/>
      <c r="D130" s="272"/>
      <c r="E130" s="122"/>
      <c r="F130" s="122"/>
    </row>
    <row r="131" spans="1:6" s="17" customFormat="1" ht="14.25" customHeight="1">
      <c r="A131" s="127"/>
      <c r="B131" s="125" t="s">
        <v>187</v>
      </c>
      <c r="C131" s="125"/>
      <c r="D131" s="125"/>
      <c r="E131" s="125"/>
      <c r="F131" s="125"/>
    </row>
    <row r="132" spans="1:6" s="17" customFormat="1" ht="14.25" customHeight="1">
      <c r="A132" s="127" t="s">
        <v>52</v>
      </c>
      <c r="B132" s="122" t="s">
        <v>188</v>
      </c>
      <c r="C132" s="122"/>
      <c r="D132" s="122"/>
      <c r="E132" s="122"/>
      <c r="F132" s="122"/>
    </row>
    <row r="133" spans="1:6" s="17" customFormat="1" ht="14.25" customHeight="1">
      <c r="A133" s="127" t="s">
        <v>52</v>
      </c>
      <c r="B133" s="272" t="s">
        <v>189</v>
      </c>
      <c r="C133" s="272"/>
      <c r="D133" s="272"/>
      <c r="E133" s="122"/>
      <c r="F133" s="122"/>
    </row>
    <row r="134" spans="1:6" s="17" customFormat="1" ht="14.25" customHeight="1">
      <c r="A134" s="127" t="s">
        <v>52</v>
      </c>
      <c r="B134" s="122" t="s">
        <v>190</v>
      </c>
      <c r="C134" s="122"/>
      <c r="D134" s="122"/>
      <c r="E134" s="122"/>
      <c r="F134" s="122"/>
    </row>
    <row r="135" spans="1:6" s="17" customFormat="1" ht="14.25" customHeight="1" thickBot="1">
      <c r="A135" s="19"/>
      <c r="B135" s="50"/>
      <c r="C135" s="51"/>
      <c r="D135" s="51"/>
      <c r="E135" s="18"/>
      <c r="F135" s="18"/>
    </row>
    <row r="136" spans="1:6" s="14" customFormat="1" ht="24" customHeight="1">
      <c r="A136" s="21" t="s">
        <v>4</v>
      </c>
      <c r="B136" s="22" t="s">
        <v>5</v>
      </c>
      <c r="C136" s="23" t="s">
        <v>6</v>
      </c>
      <c r="D136" s="46" t="s">
        <v>7</v>
      </c>
      <c r="E136" s="45" t="s">
        <v>9</v>
      </c>
      <c r="F136" s="24" t="s">
        <v>10</v>
      </c>
    </row>
    <row r="137" spans="1:6" s="14" customFormat="1" ht="15" customHeight="1" thickBot="1">
      <c r="A137" s="25" t="s">
        <v>8</v>
      </c>
      <c r="B137" s="26">
        <v>1</v>
      </c>
      <c r="C137" s="27">
        <v>2</v>
      </c>
      <c r="D137" s="47">
        <v>3</v>
      </c>
      <c r="E137" s="28">
        <v>4</v>
      </c>
      <c r="F137" s="29" t="s">
        <v>17</v>
      </c>
    </row>
    <row r="138" spans="1:6" s="13" customFormat="1" ht="30.75" customHeight="1">
      <c r="A138" s="74"/>
      <c r="B138" s="128" t="s">
        <v>192</v>
      </c>
      <c r="C138" s="82"/>
      <c r="D138" s="75"/>
      <c r="E138" s="31"/>
      <c r="F138" s="56"/>
    </row>
    <row r="139" spans="1:6" s="13" customFormat="1" ht="54.75" customHeight="1">
      <c r="A139" s="30" t="s">
        <v>0</v>
      </c>
      <c r="B139" s="121" t="s">
        <v>193</v>
      </c>
      <c r="C139" s="72">
        <v>4.5</v>
      </c>
      <c r="D139" s="76" t="s">
        <v>38</v>
      </c>
      <c r="E139" s="31"/>
      <c r="F139" s="56">
        <f>C139*E139</f>
        <v>0</v>
      </c>
    </row>
    <row r="140" spans="1:6" s="13" customFormat="1" ht="30" customHeight="1">
      <c r="A140" s="30" t="s">
        <v>1</v>
      </c>
      <c r="B140" s="121" t="s">
        <v>194</v>
      </c>
      <c r="C140" s="72">
        <v>23</v>
      </c>
      <c r="D140" s="76" t="s">
        <v>37</v>
      </c>
      <c r="E140" s="31"/>
      <c r="F140" s="56">
        <f>C140*E140</f>
        <v>0</v>
      </c>
    </row>
    <row r="141" spans="1:6" s="13" customFormat="1" ht="39" customHeight="1">
      <c r="A141" s="30" t="s">
        <v>2</v>
      </c>
      <c r="B141" s="129" t="s">
        <v>195</v>
      </c>
      <c r="C141" s="72">
        <v>4.5</v>
      </c>
      <c r="D141" s="76" t="s">
        <v>38</v>
      </c>
      <c r="E141" s="31"/>
      <c r="F141" s="56">
        <f t="shared" ref="F140:F143" si="1">C141*E141</f>
        <v>0</v>
      </c>
    </row>
    <row r="142" spans="1:6" s="13" customFormat="1" ht="36" customHeight="1">
      <c r="A142" s="30" t="s">
        <v>3</v>
      </c>
      <c r="B142" s="121" t="s">
        <v>196</v>
      </c>
      <c r="C142" s="72">
        <v>23</v>
      </c>
      <c r="D142" s="76" t="s">
        <v>37</v>
      </c>
      <c r="E142" s="31"/>
      <c r="F142" s="56">
        <f t="shared" si="1"/>
        <v>0</v>
      </c>
    </row>
    <row r="143" spans="1:6" s="13" customFormat="1" ht="41.25" customHeight="1" thickBot="1">
      <c r="A143" s="30" t="s">
        <v>32</v>
      </c>
      <c r="B143" s="120" t="s">
        <v>197</v>
      </c>
      <c r="C143" s="72">
        <v>4.5</v>
      </c>
      <c r="D143" s="76" t="s">
        <v>38</v>
      </c>
      <c r="E143" s="31"/>
      <c r="F143" s="56">
        <f t="shared" si="1"/>
        <v>0</v>
      </c>
    </row>
    <row r="144" spans="1:6" s="14" customFormat="1" ht="19.5" customHeight="1" thickBot="1">
      <c r="A144" s="33"/>
      <c r="B144" s="242" t="s">
        <v>53</v>
      </c>
      <c r="C144" s="242"/>
      <c r="D144" s="243"/>
      <c r="E144" s="57"/>
      <c r="F144" s="34">
        <f>SUM(F139:F143)</f>
        <v>0</v>
      </c>
    </row>
    <row r="145" spans="1:6" ht="15" customHeight="1">
      <c r="B145" s="52"/>
      <c r="C145" s="52"/>
      <c r="D145" s="52"/>
    </row>
    <row r="146" spans="1:6" s="17" customFormat="1" ht="15" customHeight="1">
      <c r="A146" s="92" t="s">
        <v>2</v>
      </c>
      <c r="B146" s="93" t="s">
        <v>198</v>
      </c>
      <c r="C146" s="94"/>
      <c r="D146" s="94"/>
      <c r="E146" s="94"/>
      <c r="F146" s="94"/>
    </row>
    <row r="147" spans="1:6" s="16" customFormat="1" ht="15" customHeight="1">
      <c r="A147" s="54"/>
      <c r="B147" s="55"/>
      <c r="C147" s="15"/>
      <c r="D147" s="15"/>
      <c r="E147" s="15"/>
      <c r="F147" s="15"/>
    </row>
    <row r="148" spans="1:6" s="16" customFormat="1" ht="15" customHeight="1">
      <c r="A148" s="54"/>
      <c r="B148" s="55" t="s">
        <v>200</v>
      </c>
      <c r="C148" s="15"/>
      <c r="D148" s="15"/>
      <c r="E148" s="15"/>
      <c r="F148" s="15"/>
    </row>
    <row r="149" spans="1:6" s="16" customFormat="1" ht="37.5" customHeight="1">
      <c r="A149" s="127" t="s">
        <v>52</v>
      </c>
      <c r="B149" s="286" t="s">
        <v>201</v>
      </c>
      <c r="C149" s="286"/>
      <c r="D149" s="286"/>
      <c r="E149" s="124"/>
      <c r="F149" s="124"/>
    </row>
    <row r="150" spans="1:6" s="16" customFormat="1" ht="19.5" customHeight="1">
      <c r="A150" s="127" t="s">
        <v>52</v>
      </c>
      <c r="B150" s="286" t="s">
        <v>202</v>
      </c>
      <c r="C150" s="286"/>
      <c r="D150" s="286"/>
      <c r="E150" s="124"/>
      <c r="F150" s="124"/>
    </row>
    <row r="151" spans="1:6" s="16" customFormat="1" ht="25.5" customHeight="1">
      <c r="A151" s="127" t="s">
        <v>52</v>
      </c>
      <c r="B151" s="287" t="s">
        <v>203</v>
      </c>
      <c r="C151" s="287"/>
      <c r="D151" s="287"/>
      <c r="E151" s="130"/>
      <c r="F151" s="130"/>
    </row>
    <row r="152" spans="1:6" s="16" customFormat="1" ht="20.25" customHeight="1">
      <c r="A152" s="127" t="s">
        <v>52</v>
      </c>
      <c r="B152" s="287" t="s">
        <v>204</v>
      </c>
      <c r="C152" s="287"/>
      <c r="D152" s="287"/>
      <c r="E152" s="130"/>
      <c r="F152" s="130"/>
    </row>
    <row r="153" spans="1:6" s="16" customFormat="1" ht="25.5" customHeight="1">
      <c r="A153" s="127" t="s">
        <v>52</v>
      </c>
      <c r="B153" s="272" t="s">
        <v>205</v>
      </c>
      <c r="C153" s="272"/>
      <c r="D153" s="272"/>
      <c r="E153" s="122"/>
      <c r="F153" s="122"/>
    </row>
    <row r="154" spans="1:6" s="16" customFormat="1" ht="25.5" customHeight="1">
      <c r="A154" s="127" t="s">
        <v>52</v>
      </c>
      <c r="B154" s="272" t="s">
        <v>206</v>
      </c>
      <c r="C154" s="272"/>
      <c r="D154" s="272"/>
      <c r="E154" s="122"/>
      <c r="F154" s="122"/>
    </row>
    <row r="155" spans="1:6" s="16" customFormat="1" ht="25.5" customHeight="1">
      <c r="A155" s="127" t="s">
        <v>52</v>
      </c>
      <c r="B155" s="287" t="s">
        <v>207</v>
      </c>
      <c r="C155" s="287"/>
      <c r="D155" s="287"/>
      <c r="E155" s="130"/>
      <c r="F155" s="130"/>
    </row>
    <row r="156" spans="1:6" s="16" customFormat="1" ht="42" customHeight="1">
      <c r="A156" s="127" t="s">
        <v>52</v>
      </c>
      <c r="B156" s="288" t="s">
        <v>208</v>
      </c>
      <c r="C156" s="288"/>
      <c r="D156" s="288"/>
      <c r="E156" s="131"/>
      <c r="F156" s="131"/>
    </row>
    <row r="157" spans="1:6" s="16" customFormat="1" ht="15" customHeight="1">
      <c r="A157" s="127"/>
      <c r="B157" s="125" t="s">
        <v>187</v>
      </c>
      <c r="C157" s="125"/>
      <c r="D157" s="125"/>
      <c r="E157" s="125"/>
      <c r="F157" s="125"/>
    </row>
    <row r="158" spans="1:6" s="16" customFormat="1" ht="15" customHeight="1">
      <c r="A158" s="127" t="s">
        <v>52</v>
      </c>
      <c r="B158" s="130" t="s">
        <v>209</v>
      </c>
      <c r="C158" s="130"/>
      <c r="D158" s="130"/>
      <c r="E158" s="130"/>
      <c r="F158" s="130"/>
    </row>
    <row r="159" spans="1:6" s="16" customFormat="1" ht="15" customHeight="1">
      <c r="A159" s="127" t="s">
        <v>52</v>
      </c>
      <c r="B159" s="287" t="s">
        <v>210</v>
      </c>
      <c r="C159" s="287"/>
      <c r="D159" s="287"/>
      <c r="E159" s="130"/>
      <c r="F159" s="130"/>
    </row>
    <row r="160" spans="1:6" s="16" customFormat="1" ht="15" customHeight="1">
      <c r="A160" s="127" t="s">
        <v>52</v>
      </c>
      <c r="B160" s="287" t="s">
        <v>211</v>
      </c>
      <c r="C160" s="287"/>
      <c r="D160" s="287"/>
      <c r="E160" s="130"/>
      <c r="F160" s="130"/>
    </row>
    <row r="161" spans="1:6" s="16" customFormat="1" ht="15" customHeight="1">
      <c r="A161" s="127" t="s">
        <v>52</v>
      </c>
      <c r="B161" s="272" t="s">
        <v>212</v>
      </c>
      <c r="C161" s="272"/>
      <c r="D161" s="272"/>
      <c r="E161" s="122"/>
      <c r="F161" s="122"/>
    </row>
    <row r="162" spans="1:6" s="16" customFormat="1" ht="15" customHeight="1">
      <c r="A162" s="127" t="s">
        <v>52</v>
      </c>
      <c r="B162" s="124" t="s">
        <v>213</v>
      </c>
      <c r="C162" s="124"/>
      <c r="D162" s="124"/>
      <c r="E162" s="124"/>
      <c r="F162" s="124"/>
    </row>
    <row r="163" spans="1:6" s="16" customFormat="1" ht="15" customHeight="1">
      <c r="A163" s="127" t="s">
        <v>52</v>
      </c>
      <c r="B163" s="124" t="s">
        <v>214</v>
      </c>
      <c r="C163" s="124"/>
      <c r="D163" s="124"/>
      <c r="E163" s="124"/>
      <c r="F163" s="124"/>
    </row>
    <row r="164" spans="1:6" s="16" customFormat="1" ht="15" customHeight="1">
      <c r="A164" s="127" t="s">
        <v>52</v>
      </c>
      <c r="B164" s="124" t="s">
        <v>215</v>
      </c>
      <c r="C164" s="124"/>
      <c r="D164" s="124"/>
      <c r="E164" s="124"/>
      <c r="F164" s="124"/>
    </row>
    <row r="165" spans="1:6" s="16" customFormat="1" ht="15" customHeight="1">
      <c r="A165" s="127" t="s">
        <v>52</v>
      </c>
      <c r="B165" s="286" t="s">
        <v>216</v>
      </c>
      <c r="C165" s="286"/>
      <c r="D165" s="286"/>
      <c r="E165" s="124"/>
      <c r="F165" s="124"/>
    </row>
    <row r="166" spans="1:6" s="16" customFormat="1" ht="22.5" customHeight="1">
      <c r="A166" s="127" t="s">
        <v>52</v>
      </c>
      <c r="B166" s="286" t="s">
        <v>217</v>
      </c>
      <c r="C166" s="286"/>
      <c r="D166" s="286"/>
      <c r="E166" s="124"/>
      <c r="F166" s="124"/>
    </row>
    <row r="167" spans="1:6" s="16" customFormat="1" ht="15" customHeight="1">
      <c r="A167" s="127" t="s">
        <v>52</v>
      </c>
      <c r="B167" s="286" t="s">
        <v>218</v>
      </c>
      <c r="C167" s="286"/>
      <c r="D167" s="286"/>
      <c r="E167" s="124"/>
      <c r="F167" s="124"/>
    </row>
    <row r="168" spans="1:6" s="16" customFormat="1" ht="22.5" customHeight="1">
      <c r="A168" s="127" t="s">
        <v>52</v>
      </c>
      <c r="B168" s="286" t="s">
        <v>219</v>
      </c>
      <c r="C168" s="286"/>
      <c r="D168" s="286"/>
      <c r="E168" s="124"/>
      <c r="F168" s="124"/>
    </row>
    <row r="169" spans="1:6" s="16" customFormat="1" ht="15" customHeight="1">
      <c r="A169" s="127" t="s">
        <v>52</v>
      </c>
      <c r="B169" s="130" t="s">
        <v>220</v>
      </c>
      <c r="C169" s="130"/>
      <c r="D169" s="130"/>
      <c r="E169" s="130"/>
      <c r="F169" s="130"/>
    </row>
    <row r="170" spans="1:6" s="16" customFormat="1" ht="15" customHeight="1" thickBot="1">
      <c r="A170" s="54"/>
      <c r="B170" s="55"/>
      <c r="C170" s="15"/>
      <c r="D170" s="15"/>
      <c r="E170" s="15"/>
      <c r="F170" s="15"/>
    </row>
    <row r="171" spans="1:6" s="14" customFormat="1" ht="24" customHeight="1">
      <c r="A171" s="21" t="s">
        <v>4</v>
      </c>
      <c r="B171" s="22" t="s">
        <v>5</v>
      </c>
      <c r="C171" s="23" t="s">
        <v>6</v>
      </c>
      <c r="D171" s="46" t="s">
        <v>7</v>
      </c>
      <c r="E171" s="45" t="s">
        <v>9</v>
      </c>
      <c r="F171" s="24" t="s">
        <v>10</v>
      </c>
    </row>
    <row r="172" spans="1:6" s="14" customFormat="1" ht="15" customHeight="1" thickBot="1">
      <c r="A172" s="25" t="s">
        <v>8</v>
      </c>
      <c r="B172" s="26">
        <v>1</v>
      </c>
      <c r="C172" s="27">
        <v>2</v>
      </c>
      <c r="D172" s="47">
        <v>3</v>
      </c>
      <c r="E172" s="28">
        <v>4</v>
      </c>
      <c r="F172" s="29" t="s">
        <v>17</v>
      </c>
    </row>
    <row r="173" spans="1:6" s="13" customFormat="1" ht="41.25" customHeight="1">
      <c r="A173" s="53" t="s">
        <v>0</v>
      </c>
      <c r="B173" s="121" t="s">
        <v>221</v>
      </c>
      <c r="C173" s="80">
        <v>3.8</v>
      </c>
      <c r="D173" s="78" t="s">
        <v>38</v>
      </c>
      <c r="E173" s="31"/>
      <c r="F173" s="56">
        <f>C173*E173</f>
        <v>0</v>
      </c>
    </row>
    <row r="174" spans="1:6" s="13" customFormat="1" ht="37.5" customHeight="1">
      <c r="A174" s="37" t="s">
        <v>1</v>
      </c>
      <c r="B174" s="121" t="s">
        <v>222</v>
      </c>
      <c r="C174" s="73">
        <v>6.5</v>
      </c>
      <c r="D174" s="77" t="s">
        <v>38</v>
      </c>
      <c r="E174" s="31"/>
      <c r="F174" s="56">
        <f>C174*E174</f>
        <v>0</v>
      </c>
    </row>
    <row r="175" spans="1:6" s="13" customFormat="1" ht="30.75" customHeight="1">
      <c r="A175" s="37" t="s">
        <v>2</v>
      </c>
      <c r="B175" s="121" t="s">
        <v>223</v>
      </c>
      <c r="C175" s="73">
        <v>1.1000000000000001</v>
      </c>
      <c r="D175" s="77" t="s">
        <v>38</v>
      </c>
      <c r="E175" s="31"/>
      <c r="F175" s="56">
        <f t="shared" ref="F175:F183" si="2">C175*E175</f>
        <v>0</v>
      </c>
    </row>
    <row r="176" spans="1:6" s="13" customFormat="1" ht="60" customHeight="1">
      <c r="A176" s="37" t="s">
        <v>3</v>
      </c>
      <c r="B176" s="121" t="s">
        <v>224</v>
      </c>
      <c r="C176" s="73">
        <v>94</v>
      </c>
      <c r="D176" s="77" t="s">
        <v>19</v>
      </c>
      <c r="E176" s="31"/>
      <c r="F176" s="56">
        <f t="shared" si="2"/>
        <v>0</v>
      </c>
    </row>
    <row r="177" spans="1:6" s="13" customFormat="1" ht="59.25" customHeight="1">
      <c r="A177" s="37" t="s">
        <v>32</v>
      </c>
      <c r="B177" s="121" t="s">
        <v>225</v>
      </c>
      <c r="C177" s="73">
        <v>66</v>
      </c>
      <c r="D177" s="77" t="s">
        <v>19</v>
      </c>
      <c r="E177" s="31"/>
      <c r="F177" s="56">
        <f t="shared" si="2"/>
        <v>0</v>
      </c>
    </row>
    <row r="178" spans="1:6" s="13" customFormat="1" ht="51.75" customHeight="1">
      <c r="A178" s="37" t="s">
        <v>43</v>
      </c>
      <c r="B178" s="121" t="s">
        <v>226</v>
      </c>
      <c r="C178" s="73">
        <v>28</v>
      </c>
      <c r="D178" s="77" t="s">
        <v>19</v>
      </c>
      <c r="E178" s="31"/>
      <c r="F178" s="56">
        <f t="shared" si="2"/>
        <v>0</v>
      </c>
    </row>
    <row r="179" spans="1:6" s="13" customFormat="1" ht="59.25" customHeight="1">
      <c r="A179" s="37" t="s">
        <v>44</v>
      </c>
      <c r="B179" s="121" t="s">
        <v>227</v>
      </c>
      <c r="C179" s="73">
        <v>1</v>
      </c>
      <c r="D179" s="77" t="s">
        <v>19</v>
      </c>
      <c r="E179" s="31"/>
      <c r="F179" s="56">
        <f t="shared" si="2"/>
        <v>0</v>
      </c>
    </row>
    <row r="180" spans="1:6" s="13" customFormat="1" ht="30.75" customHeight="1">
      <c r="A180" s="37" t="s">
        <v>45</v>
      </c>
      <c r="B180" s="121" t="s">
        <v>228</v>
      </c>
      <c r="C180" s="73"/>
      <c r="D180" s="77"/>
      <c r="E180" s="31"/>
      <c r="F180" s="56"/>
    </row>
    <row r="181" spans="1:6" s="13" customFormat="1" ht="30.75" customHeight="1">
      <c r="A181" s="37"/>
      <c r="B181" s="104" t="s">
        <v>229</v>
      </c>
      <c r="C181" s="73">
        <v>320.24</v>
      </c>
      <c r="D181" s="77" t="s">
        <v>50</v>
      </c>
      <c r="E181" s="31"/>
      <c r="F181" s="56">
        <f t="shared" si="2"/>
        <v>0</v>
      </c>
    </row>
    <row r="182" spans="1:6" s="13" customFormat="1" ht="30.75" customHeight="1">
      <c r="A182" s="37"/>
      <c r="B182" s="104" t="s">
        <v>230</v>
      </c>
      <c r="C182" s="73">
        <v>765.7</v>
      </c>
      <c r="D182" s="77" t="s">
        <v>50</v>
      </c>
      <c r="E182" s="31"/>
      <c r="F182" s="56">
        <f t="shared" si="2"/>
        <v>0</v>
      </c>
    </row>
    <row r="183" spans="1:6" s="13" customFormat="1" ht="30.75" customHeight="1" thickBot="1">
      <c r="A183" s="37" t="s">
        <v>46</v>
      </c>
      <c r="B183" s="121" t="s">
        <v>231</v>
      </c>
      <c r="C183" s="73">
        <v>463.23</v>
      </c>
      <c r="D183" s="77" t="s">
        <v>50</v>
      </c>
      <c r="E183" s="31"/>
      <c r="F183" s="56">
        <f t="shared" si="2"/>
        <v>0</v>
      </c>
    </row>
    <row r="184" spans="1:6" s="14" customFormat="1" ht="17.25" customHeight="1" thickBot="1">
      <c r="A184" s="33"/>
      <c r="B184" s="242" t="s">
        <v>199</v>
      </c>
      <c r="C184" s="242"/>
      <c r="D184" s="243"/>
      <c r="E184" s="57"/>
      <c r="F184" s="34">
        <f>SUM(F173:F183)</f>
        <v>0</v>
      </c>
    </row>
    <row r="185" spans="1:6" ht="12" customHeight="1">
      <c r="B185" s="52"/>
      <c r="C185" s="52"/>
      <c r="D185" s="52"/>
    </row>
    <row r="186" spans="1:6" s="17" customFormat="1" ht="15" customHeight="1">
      <c r="A186" s="108" t="s">
        <v>3</v>
      </c>
      <c r="B186" s="93" t="s">
        <v>232</v>
      </c>
      <c r="C186" s="94"/>
      <c r="D186" s="94"/>
      <c r="E186" s="94"/>
      <c r="F186" s="94"/>
    </row>
    <row r="187" spans="1:6" s="16" customFormat="1" ht="15" customHeight="1">
      <c r="A187" s="54"/>
      <c r="B187" s="55"/>
      <c r="C187" s="15"/>
      <c r="D187" s="15"/>
      <c r="E187" s="15"/>
      <c r="F187" s="15"/>
    </row>
    <row r="188" spans="1:6" s="16" customFormat="1" ht="15" customHeight="1">
      <c r="A188" s="54"/>
      <c r="B188" s="55" t="s">
        <v>234</v>
      </c>
      <c r="C188" s="15"/>
      <c r="D188" s="15"/>
      <c r="E188" s="15"/>
      <c r="F188" s="15"/>
    </row>
    <row r="189" spans="1:6" s="16" customFormat="1" ht="47.25" customHeight="1">
      <c r="A189" s="127" t="s">
        <v>52</v>
      </c>
      <c r="B189" s="272" t="s">
        <v>235</v>
      </c>
      <c r="C189" s="272"/>
      <c r="D189" s="272"/>
      <c r="E189" s="272"/>
      <c r="F189" s="122"/>
    </row>
    <row r="190" spans="1:6" s="16" customFormat="1" ht="19.5" customHeight="1">
      <c r="A190" s="127" t="s">
        <v>52</v>
      </c>
      <c r="B190" s="287" t="s">
        <v>236</v>
      </c>
      <c r="C190" s="287"/>
      <c r="D190" s="287"/>
      <c r="E190" s="287"/>
      <c r="F190" s="130"/>
    </row>
    <row r="191" spans="1:6" s="16" customFormat="1" ht="47.25" customHeight="1">
      <c r="A191" s="127" t="s">
        <v>52</v>
      </c>
      <c r="B191" s="288" t="s">
        <v>237</v>
      </c>
      <c r="C191" s="288"/>
      <c r="D191" s="288"/>
      <c r="E191" s="288"/>
      <c r="F191" s="131"/>
    </row>
    <row r="192" spans="1:6" s="16" customFormat="1" ht="19.5" customHeight="1">
      <c r="A192" s="127"/>
      <c r="B192" s="125" t="s">
        <v>187</v>
      </c>
      <c r="C192" s="125"/>
      <c r="D192" s="125"/>
      <c r="E192" s="125"/>
      <c r="F192" s="125"/>
    </row>
    <row r="193" spans="1:6" s="16" customFormat="1" ht="19.5" customHeight="1">
      <c r="A193" s="127" t="s">
        <v>52</v>
      </c>
      <c r="B193" s="124" t="s">
        <v>238</v>
      </c>
      <c r="C193" s="124"/>
      <c r="D193" s="124"/>
      <c r="E193" s="124"/>
      <c r="F193" s="124"/>
    </row>
    <row r="194" spans="1:6" s="16" customFormat="1" ht="19.5" customHeight="1">
      <c r="A194" s="127" t="s">
        <v>52</v>
      </c>
      <c r="B194" s="130" t="s">
        <v>239</v>
      </c>
      <c r="C194" s="130"/>
      <c r="D194" s="130"/>
      <c r="E194" s="130"/>
      <c r="F194" s="130"/>
    </row>
    <row r="195" spans="1:6" s="16" customFormat="1" ht="19.5" customHeight="1">
      <c r="A195" s="127" t="s">
        <v>52</v>
      </c>
      <c r="B195" s="130" t="s">
        <v>240</v>
      </c>
      <c r="C195" s="130"/>
      <c r="D195" s="130"/>
      <c r="E195" s="130"/>
      <c r="F195" s="130"/>
    </row>
    <row r="196" spans="1:6" s="16" customFormat="1" ht="19.5" customHeight="1">
      <c r="A196" s="127" t="s">
        <v>52</v>
      </c>
      <c r="B196" s="130" t="s">
        <v>241</v>
      </c>
      <c r="C196" s="130"/>
      <c r="D196" s="130"/>
      <c r="E196" s="130"/>
      <c r="F196" s="130"/>
    </row>
    <row r="197" spans="1:6" s="16" customFormat="1" ht="15" customHeight="1" thickBot="1">
      <c r="A197" s="127"/>
      <c r="B197" s="125"/>
      <c r="C197" s="125"/>
      <c r="D197" s="125"/>
      <c r="E197" s="125"/>
      <c r="F197" s="125"/>
    </row>
    <row r="198" spans="1:6" s="14" customFormat="1" ht="24" customHeight="1">
      <c r="A198" s="21" t="s">
        <v>4</v>
      </c>
      <c r="B198" s="22" t="s">
        <v>5</v>
      </c>
      <c r="C198" s="23" t="s">
        <v>6</v>
      </c>
      <c r="D198" s="46" t="s">
        <v>7</v>
      </c>
      <c r="E198" s="45" t="s">
        <v>9</v>
      </c>
      <c r="F198" s="24" t="s">
        <v>10</v>
      </c>
    </row>
    <row r="199" spans="1:6" s="14" customFormat="1" ht="15" customHeight="1" thickBot="1">
      <c r="A199" s="25" t="s">
        <v>8</v>
      </c>
      <c r="B199" s="26">
        <v>1</v>
      </c>
      <c r="C199" s="27">
        <v>2</v>
      </c>
      <c r="D199" s="47">
        <v>3</v>
      </c>
      <c r="E199" s="28">
        <v>4</v>
      </c>
      <c r="F199" s="29" t="s">
        <v>17</v>
      </c>
    </row>
    <row r="200" spans="1:6" s="13" customFormat="1" ht="41.25" customHeight="1">
      <c r="A200" s="53" t="s">
        <v>0</v>
      </c>
      <c r="B200" s="121" t="s">
        <v>242</v>
      </c>
      <c r="C200" s="80">
        <v>70</v>
      </c>
      <c r="D200" s="78" t="s">
        <v>37</v>
      </c>
      <c r="E200" s="31"/>
      <c r="F200" s="56">
        <f>C200*E200</f>
        <v>0</v>
      </c>
    </row>
    <row r="201" spans="1:6" s="13" customFormat="1" ht="48.75" customHeight="1">
      <c r="A201" s="37" t="s">
        <v>1</v>
      </c>
      <c r="B201" s="121" t="s">
        <v>243</v>
      </c>
      <c r="C201" s="73">
        <v>100</v>
      </c>
      <c r="D201" s="77" t="s">
        <v>37</v>
      </c>
      <c r="E201" s="31"/>
      <c r="F201" s="56">
        <f>C201*E201</f>
        <v>0</v>
      </c>
    </row>
    <row r="202" spans="1:6" s="13" customFormat="1" ht="48" customHeight="1">
      <c r="A202" s="37" t="s">
        <v>2</v>
      </c>
      <c r="B202" s="133" t="s">
        <v>244</v>
      </c>
      <c r="C202" s="73">
        <v>208</v>
      </c>
      <c r="D202" s="77" t="s">
        <v>37</v>
      </c>
      <c r="E202" s="31"/>
      <c r="F202" s="56">
        <f t="shared" ref="F202:F206" si="3">C202*E202</f>
        <v>0</v>
      </c>
    </row>
    <row r="203" spans="1:6" s="13" customFormat="1" ht="45" customHeight="1">
      <c r="A203" s="37" t="s">
        <v>3</v>
      </c>
      <c r="B203" s="121" t="s">
        <v>245</v>
      </c>
      <c r="C203" s="73">
        <v>31.8</v>
      </c>
      <c r="D203" s="77" t="s">
        <v>37</v>
      </c>
      <c r="E203" s="31"/>
      <c r="F203" s="56">
        <f t="shared" si="3"/>
        <v>0</v>
      </c>
    </row>
    <row r="204" spans="1:6" s="13" customFormat="1" ht="30.75" customHeight="1">
      <c r="A204" s="37" t="s">
        <v>32</v>
      </c>
      <c r="B204" s="121" t="s">
        <v>246</v>
      </c>
      <c r="C204" s="73">
        <v>7.4</v>
      </c>
      <c r="D204" s="77" t="s">
        <v>37</v>
      </c>
      <c r="E204" s="31"/>
      <c r="F204" s="56">
        <f t="shared" si="3"/>
        <v>0</v>
      </c>
    </row>
    <row r="205" spans="1:6" s="13" customFormat="1" ht="30.75" customHeight="1">
      <c r="A205" s="37" t="s">
        <v>43</v>
      </c>
      <c r="B205" s="121" t="s">
        <v>247</v>
      </c>
      <c r="C205" s="73">
        <v>3.8</v>
      </c>
      <c r="D205" s="77" t="s">
        <v>37</v>
      </c>
      <c r="E205" s="31"/>
      <c r="F205" s="56">
        <f t="shared" si="3"/>
        <v>0</v>
      </c>
    </row>
    <row r="206" spans="1:6" s="13" customFormat="1" ht="30.75" customHeight="1" thickBot="1">
      <c r="A206" s="37" t="s">
        <v>44</v>
      </c>
      <c r="B206" s="120" t="s">
        <v>248</v>
      </c>
      <c r="C206" s="73">
        <v>4.5</v>
      </c>
      <c r="D206" s="77" t="s">
        <v>42</v>
      </c>
      <c r="E206" s="31"/>
      <c r="F206" s="56">
        <f t="shared" si="3"/>
        <v>0</v>
      </c>
    </row>
    <row r="207" spans="1:6" s="14" customFormat="1" ht="17.25" customHeight="1" thickBot="1">
      <c r="A207" s="33"/>
      <c r="B207" s="242" t="s">
        <v>233</v>
      </c>
      <c r="C207" s="242"/>
      <c r="D207" s="243"/>
      <c r="E207" s="57"/>
      <c r="F207" s="34">
        <f>SUM(F200:F206)</f>
        <v>0</v>
      </c>
    </row>
    <row r="208" spans="1:6" ht="12" customHeight="1">
      <c r="B208" s="52"/>
      <c r="C208" s="52"/>
      <c r="D208" s="52"/>
    </row>
    <row r="209" spans="1:6" s="17" customFormat="1" ht="15" customHeight="1">
      <c r="A209" s="108" t="s">
        <v>32</v>
      </c>
      <c r="B209" s="93" t="s">
        <v>249</v>
      </c>
      <c r="C209" s="94"/>
      <c r="D209" s="94"/>
      <c r="E209" s="94"/>
      <c r="F209" s="94"/>
    </row>
    <row r="210" spans="1:6" s="16" customFormat="1" ht="15" customHeight="1">
      <c r="A210" s="54"/>
      <c r="B210" s="55"/>
      <c r="C210" s="15"/>
      <c r="D210" s="15"/>
      <c r="E210" s="15"/>
      <c r="F210" s="15"/>
    </row>
    <row r="211" spans="1:6" s="16" customFormat="1" ht="15" customHeight="1">
      <c r="A211" s="54"/>
      <c r="B211" s="55" t="s">
        <v>251</v>
      </c>
      <c r="C211" s="15"/>
      <c r="D211" s="15"/>
      <c r="E211" s="15"/>
      <c r="F211" s="15"/>
    </row>
    <row r="212" spans="1:6" s="16" customFormat="1" ht="29.25" customHeight="1">
      <c r="A212" s="127" t="s">
        <v>52</v>
      </c>
      <c r="B212" s="286" t="s">
        <v>118</v>
      </c>
      <c r="C212" s="286"/>
      <c r="D212" s="286"/>
      <c r="E212" s="124"/>
      <c r="F212" s="124"/>
    </row>
    <row r="213" spans="1:6" s="16" customFormat="1" ht="19.5" customHeight="1">
      <c r="A213" s="127" t="s">
        <v>52</v>
      </c>
      <c r="B213" s="286" t="s">
        <v>252</v>
      </c>
      <c r="C213" s="286"/>
      <c r="D213" s="286"/>
      <c r="E213" s="124"/>
      <c r="F213" s="124"/>
    </row>
    <row r="214" spans="1:6" s="16" customFormat="1" ht="21.75" customHeight="1">
      <c r="A214" s="127" t="s">
        <v>52</v>
      </c>
      <c r="B214" s="272" t="s">
        <v>253</v>
      </c>
      <c r="C214" s="272"/>
      <c r="D214" s="272"/>
      <c r="E214" s="122"/>
      <c r="F214" s="122"/>
    </row>
    <row r="215" spans="1:6" s="16" customFormat="1" ht="19.5" customHeight="1">
      <c r="A215" s="127"/>
      <c r="B215" s="272" t="s">
        <v>254</v>
      </c>
      <c r="C215" s="272"/>
      <c r="D215" s="272"/>
      <c r="E215" s="122"/>
      <c r="F215" s="122"/>
    </row>
    <row r="216" spans="1:6" s="16" customFormat="1" ht="19.5" customHeight="1">
      <c r="A216" s="127" t="s">
        <v>52</v>
      </c>
      <c r="B216" s="272" t="s">
        <v>255</v>
      </c>
      <c r="C216" s="272"/>
      <c r="D216" s="272"/>
      <c r="E216" s="122"/>
      <c r="F216" s="122"/>
    </row>
    <row r="217" spans="1:6" s="16" customFormat="1" ht="19.5" customHeight="1">
      <c r="A217" s="127"/>
      <c r="B217" s="134" t="s">
        <v>256</v>
      </c>
      <c r="C217" s="134"/>
      <c r="D217" s="134"/>
      <c r="E217" s="134"/>
      <c r="F217" s="134"/>
    </row>
    <row r="218" spans="1:6" s="16" customFormat="1" ht="19.5" customHeight="1">
      <c r="A218" s="127" t="s">
        <v>52</v>
      </c>
      <c r="B218" s="288" t="s">
        <v>257</v>
      </c>
      <c r="C218" s="288"/>
      <c r="D218" s="288"/>
      <c r="E218" s="131"/>
      <c r="F218" s="131"/>
    </row>
    <row r="219" spans="1:6" s="16" customFormat="1" ht="19.5" customHeight="1">
      <c r="A219" s="127" t="s">
        <v>52</v>
      </c>
      <c r="B219" s="288" t="s">
        <v>258</v>
      </c>
      <c r="C219" s="288"/>
      <c r="D219" s="288"/>
      <c r="E219" s="131"/>
      <c r="F219" s="131"/>
    </row>
    <row r="220" spans="1:6" s="16" customFormat="1" ht="40.5" customHeight="1">
      <c r="A220" s="127" t="s">
        <v>52</v>
      </c>
      <c r="B220" s="288" t="s">
        <v>259</v>
      </c>
      <c r="C220" s="288"/>
      <c r="D220" s="288"/>
      <c r="E220" s="131"/>
      <c r="F220" s="131"/>
    </row>
    <row r="221" spans="1:6" s="16" customFormat="1" ht="29.25" customHeight="1">
      <c r="A221" s="127" t="s">
        <v>52</v>
      </c>
      <c r="B221" s="288" t="s">
        <v>260</v>
      </c>
      <c r="C221" s="288"/>
      <c r="D221" s="288"/>
      <c r="E221" s="131"/>
      <c r="F221" s="131"/>
    </row>
    <row r="222" spans="1:6" s="16" customFormat="1" ht="39.75" customHeight="1">
      <c r="A222" s="127" t="s">
        <v>52</v>
      </c>
      <c r="B222" s="288" t="s">
        <v>261</v>
      </c>
      <c r="C222" s="288"/>
      <c r="D222" s="288"/>
      <c r="E222" s="131"/>
      <c r="F222" s="131"/>
    </row>
    <row r="223" spans="1:6" s="16" customFormat="1" ht="27.75" customHeight="1">
      <c r="A223" s="127" t="s">
        <v>52</v>
      </c>
      <c r="B223" s="288" t="s">
        <v>262</v>
      </c>
      <c r="C223" s="288"/>
      <c r="D223" s="288"/>
      <c r="E223" s="131"/>
      <c r="F223" s="131"/>
    </row>
    <row r="224" spans="1:6" s="16" customFormat="1" ht="19.5" customHeight="1">
      <c r="A224" s="127" t="s">
        <v>52</v>
      </c>
      <c r="B224" s="288" t="s">
        <v>263</v>
      </c>
      <c r="C224" s="288"/>
      <c r="D224" s="288"/>
      <c r="E224" s="131"/>
      <c r="F224" s="131"/>
    </row>
    <row r="225" spans="1:6" s="16" customFormat="1" ht="36.75" customHeight="1">
      <c r="A225" s="127" t="s">
        <v>52</v>
      </c>
      <c r="B225" s="288" t="s">
        <v>264</v>
      </c>
      <c r="C225" s="288"/>
      <c r="D225" s="288"/>
      <c r="E225" s="131"/>
      <c r="F225" s="131"/>
    </row>
    <row r="226" spans="1:6" s="16" customFormat="1" ht="28.5" customHeight="1">
      <c r="A226" s="127" t="s">
        <v>52</v>
      </c>
      <c r="B226" s="288" t="s">
        <v>265</v>
      </c>
      <c r="C226" s="288"/>
      <c r="D226" s="288"/>
      <c r="E226" s="131"/>
      <c r="F226" s="131"/>
    </row>
    <row r="227" spans="1:6" s="16" customFormat="1" ht="19.5" customHeight="1">
      <c r="A227" s="127"/>
      <c r="B227" s="125" t="s">
        <v>187</v>
      </c>
      <c r="C227" s="125"/>
      <c r="D227" s="125"/>
      <c r="E227" s="125"/>
      <c r="F227" s="125"/>
    </row>
    <row r="228" spans="1:6" s="16" customFormat="1" ht="19.5" customHeight="1">
      <c r="A228" s="127" t="s">
        <v>52</v>
      </c>
      <c r="B228" s="130" t="s">
        <v>266</v>
      </c>
      <c r="C228" s="130"/>
      <c r="D228" s="130"/>
      <c r="E228" s="130"/>
      <c r="F228" s="130"/>
    </row>
    <row r="229" spans="1:6" s="16" customFormat="1" ht="19.5" customHeight="1">
      <c r="A229" s="127" t="s">
        <v>52</v>
      </c>
      <c r="B229" s="130" t="s">
        <v>267</v>
      </c>
      <c r="C229" s="130"/>
      <c r="D229" s="130"/>
      <c r="E229" s="130"/>
      <c r="F229" s="130"/>
    </row>
    <row r="230" spans="1:6" s="16" customFormat="1" ht="19.5" customHeight="1">
      <c r="A230" s="127" t="s">
        <v>52</v>
      </c>
      <c r="B230" s="130" t="s">
        <v>268</v>
      </c>
      <c r="C230" s="130"/>
      <c r="D230" s="130"/>
      <c r="E230" s="130"/>
      <c r="F230" s="130"/>
    </row>
    <row r="231" spans="1:6" s="16" customFormat="1" ht="29.25" customHeight="1">
      <c r="A231" s="127" t="s">
        <v>52</v>
      </c>
      <c r="B231" s="287" t="s">
        <v>269</v>
      </c>
      <c r="C231" s="287"/>
      <c r="D231" s="287"/>
      <c r="E231" s="130"/>
      <c r="F231" s="130"/>
    </row>
    <row r="232" spans="1:6" s="16" customFormat="1" ht="19.5" customHeight="1">
      <c r="A232" s="127" t="s">
        <v>52</v>
      </c>
      <c r="B232" s="122" t="s">
        <v>270</v>
      </c>
      <c r="C232" s="122"/>
      <c r="D232" s="122"/>
      <c r="E232" s="122"/>
      <c r="F232" s="122"/>
    </row>
    <row r="233" spans="1:6" s="16" customFormat="1" ht="15" customHeight="1" thickBot="1">
      <c r="A233" s="127"/>
      <c r="B233" s="125"/>
      <c r="C233" s="125"/>
      <c r="D233" s="125"/>
      <c r="E233" s="125"/>
      <c r="F233" s="125"/>
    </row>
    <row r="234" spans="1:6" s="14" customFormat="1" ht="24" customHeight="1">
      <c r="A234" s="21" t="s">
        <v>4</v>
      </c>
      <c r="B234" s="22" t="s">
        <v>5</v>
      </c>
      <c r="C234" s="23" t="s">
        <v>6</v>
      </c>
      <c r="D234" s="46" t="s">
        <v>7</v>
      </c>
      <c r="E234" s="45" t="s">
        <v>9</v>
      </c>
      <c r="F234" s="24" t="s">
        <v>10</v>
      </c>
    </row>
    <row r="235" spans="1:6" s="14" customFormat="1" ht="15" customHeight="1" thickBot="1">
      <c r="A235" s="25" t="s">
        <v>8</v>
      </c>
      <c r="B235" s="26">
        <v>1</v>
      </c>
      <c r="C235" s="27">
        <v>2</v>
      </c>
      <c r="D235" s="47">
        <v>3</v>
      </c>
      <c r="E235" s="28">
        <v>4</v>
      </c>
      <c r="F235" s="29" t="s">
        <v>17</v>
      </c>
    </row>
    <row r="236" spans="1:6" s="13" customFormat="1" ht="37.5" customHeight="1">
      <c r="A236" s="53" t="s">
        <v>0</v>
      </c>
      <c r="B236" s="121" t="s">
        <v>271</v>
      </c>
      <c r="C236" s="80">
        <v>3</v>
      </c>
      <c r="D236" s="78" t="s">
        <v>37</v>
      </c>
      <c r="E236" s="31"/>
      <c r="F236" s="56">
        <f>C236*E236</f>
        <v>0</v>
      </c>
    </row>
    <row r="237" spans="1:6" s="13" customFormat="1" ht="37.5" customHeight="1">
      <c r="A237" s="37" t="s">
        <v>1</v>
      </c>
      <c r="B237" s="121" t="s">
        <v>272</v>
      </c>
      <c r="C237" s="73">
        <v>163</v>
      </c>
      <c r="D237" s="77" t="s">
        <v>37</v>
      </c>
      <c r="E237" s="31"/>
      <c r="F237" s="56">
        <f>C237*E237</f>
        <v>0</v>
      </c>
    </row>
    <row r="238" spans="1:6" s="13" customFormat="1" ht="37.5" customHeight="1">
      <c r="A238" s="37" t="s">
        <v>2</v>
      </c>
      <c r="B238" s="121" t="s">
        <v>273</v>
      </c>
      <c r="C238" s="73">
        <v>155</v>
      </c>
      <c r="D238" s="77" t="s">
        <v>37</v>
      </c>
      <c r="E238" s="31"/>
      <c r="F238" s="56">
        <f t="shared" ref="F238:F257" si="4">C238*E238</f>
        <v>0</v>
      </c>
    </row>
    <row r="239" spans="1:6" s="13" customFormat="1" ht="37.5" customHeight="1">
      <c r="A239" s="37" t="s">
        <v>3</v>
      </c>
      <c r="B239" s="121" t="s">
        <v>274</v>
      </c>
      <c r="C239" s="73">
        <v>155</v>
      </c>
      <c r="D239" s="77" t="s">
        <v>37</v>
      </c>
      <c r="E239" s="31"/>
      <c r="F239" s="56">
        <f t="shared" si="4"/>
        <v>0</v>
      </c>
    </row>
    <row r="240" spans="1:6" s="13" customFormat="1" ht="42.75" customHeight="1">
      <c r="A240" s="37" t="s">
        <v>32</v>
      </c>
      <c r="B240" s="121" t="s">
        <v>275</v>
      </c>
      <c r="C240" s="73">
        <v>155</v>
      </c>
      <c r="D240" s="77" t="s">
        <v>37</v>
      </c>
      <c r="E240" s="31"/>
      <c r="F240" s="56">
        <f t="shared" si="4"/>
        <v>0</v>
      </c>
    </row>
    <row r="241" spans="1:6" s="13" customFormat="1" ht="45" customHeight="1">
      <c r="A241" s="37" t="s">
        <v>43</v>
      </c>
      <c r="B241" s="121" t="s">
        <v>276</v>
      </c>
      <c r="C241" s="73">
        <v>2</v>
      </c>
      <c r="D241" s="77" t="s">
        <v>37</v>
      </c>
      <c r="E241" s="31"/>
      <c r="F241" s="56">
        <f t="shared" si="4"/>
        <v>0</v>
      </c>
    </row>
    <row r="242" spans="1:6" s="13" customFormat="1" ht="37.5" customHeight="1">
      <c r="A242" s="37" t="s">
        <v>44</v>
      </c>
      <c r="B242" s="121" t="s">
        <v>277</v>
      </c>
      <c r="C242" s="73">
        <v>273.5</v>
      </c>
      <c r="D242" s="77" t="s">
        <v>37</v>
      </c>
      <c r="E242" s="31"/>
      <c r="F242" s="56">
        <f t="shared" si="4"/>
        <v>0</v>
      </c>
    </row>
    <row r="243" spans="1:6" s="13" customFormat="1" ht="45" customHeight="1">
      <c r="A243" s="37" t="s">
        <v>45</v>
      </c>
      <c r="B243" s="104" t="s">
        <v>278</v>
      </c>
      <c r="C243" s="73">
        <v>58</v>
      </c>
      <c r="D243" s="77" t="s">
        <v>37</v>
      </c>
      <c r="E243" s="31"/>
      <c r="F243" s="56">
        <f t="shared" si="4"/>
        <v>0</v>
      </c>
    </row>
    <row r="244" spans="1:6" s="13" customFormat="1" ht="45" customHeight="1">
      <c r="A244" s="37" t="s">
        <v>46</v>
      </c>
      <c r="B244" s="121" t="s">
        <v>279</v>
      </c>
      <c r="C244" s="73">
        <v>48.5</v>
      </c>
      <c r="D244" s="77" t="s">
        <v>37</v>
      </c>
      <c r="E244" s="31"/>
      <c r="F244" s="56">
        <f t="shared" si="4"/>
        <v>0</v>
      </c>
    </row>
    <row r="245" spans="1:6" s="13" customFormat="1" ht="45" customHeight="1">
      <c r="A245" s="37" t="s">
        <v>47</v>
      </c>
      <c r="B245" s="121" t="s">
        <v>280</v>
      </c>
      <c r="C245" s="73">
        <v>36</v>
      </c>
      <c r="D245" s="77" t="s">
        <v>37</v>
      </c>
      <c r="E245" s="31"/>
      <c r="F245" s="56">
        <f t="shared" si="4"/>
        <v>0</v>
      </c>
    </row>
    <row r="246" spans="1:6" s="13" customFormat="1" ht="69.75" customHeight="1">
      <c r="A246" s="37" t="s">
        <v>48</v>
      </c>
      <c r="B246" s="104" t="s">
        <v>281</v>
      </c>
      <c r="C246" s="73">
        <v>22</v>
      </c>
      <c r="D246" s="77" t="s">
        <v>37</v>
      </c>
      <c r="E246" s="31"/>
      <c r="F246" s="56">
        <f t="shared" si="4"/>
        <v>0</v>
      </c>
    </row>
    <row r="247" spans="1:6" s="13" customFormat="1" ht="45" customHeight="1">
      <c r="A247" s="37" t="s">
        <v>49</v>
      </c>
      <c r="B247" s="104" t="s">
        <v>282</v>
      </c>
      <c r="C247" s="73">
        <v>1</v>
      </c>
      <c r="D247" s="77" t="s">
        <v>37</v>
      </c>
      <c r="E247" s="31"/>
      <c r="F247" s="56">
        <f t="shared" si="4"/>
        <v>0</v>
      </c>
    </row>
    <row r="248" spans="1:6" s="13" customFormat="1" ht="45" customHeight="1">
      <c r="A248" s="37" t="s">
        <v>57</v>
      </c>
      <c r="B248" s="104" t="s">
        <v>283</v>
      </c>
      <c r="C248" s="73"/>
      <c r="D248" s="77"/>
      <c r="E248" s="31"/>
      <c r="F248" s="56"/>
    </row>
    <row r="249" spans="1:6" s="13" customFormat="1" ht="24" customHeight="1">
      <c r="A249" s="239"/>
      <c r="B249" s="104" t="s">
        <v>150</v>
      </c>
      <c r="C249" s="73">
        <v>1</v>
      </c>
      <c r="D249" s="77" t="s">
        <v>19</v>
      </c>
      <c r="E249" s="60"/>
      <c r="F249" s="56">
        <f t="shared" si="4"/>
        <v>0</v>
      </c>
    </row>
    <row r="250" spans="1:6" s="13" customFormat="1" ht="41.25" customHeight="1">
      <c r="A250" s="239" t="s">
        <v>58</v>
      </c>
      <c r="B250" s="104" t="s">
        <v>284</v>
      </c>
      <c r="C250" s="73">
        <v>1</v>
      </c>
      <c r="D250" s="77" t="s">
        <v>26</v>
      </c>
      <c r="E250" s="60"/>
      <c r="F250" s="56">
        <f t="shared" si="4"/>
        <v>0</v>
      </c>
    </row>
    <row r="251" spans="1:6" s="13" customFormat="1" ht="42" customHeight="1">
      <c r="A251" s="37" t="s">
        <v>59</v>
      </c>
      <c r="B251" s="104" t="s">
        <v>285</v>
      </c>
      <c r="C251" s="73">
        <v>1</v>
      </c>
      <c r="D251" s="77" t="s">
        <v>26</v>
      </c>
      <c r="E251" s="31"/>
      <c r="F251" s="56">
        <f t="shared" si="4"/>
        <v>0</v>
      </c>
    </row>
    <row r="252" spans="1:6" s="13" customFormat="1" ht="32.25" customHeight="1">
      <c r="A252" s="37" t="s">
        <v>60</v>
      </c>
      <c r="B252" s="121" t="s">
        <v>286</v>
      </c>
      <c r="C252" s="73">
        <v>8</v>
      </c>
      <c r="D252" s="77" t="s">
        <v>171</v>
      </c>
      <c r="E252" s="31"/>
      <c r="F252" s="56">
        <f t="shared" si="4"/>
        <v>0</v>
      </c>
    </row>
    <row r="253" spans="1:6" s="13" customFormat="1" ht="33.75" customHeight="1">
      <c r="A253" s="37" t="s">
        <v>61</v>
      </c>
      <c r="B253" s="121" t="s">
        <v>287</v>
      </c>
      <c r="C253" s="73">
        <v>24</v>
      </c>
      <c r="D253" s="77" t="s">
        <v>171</v>
      </c>
      <c r="E253" s="31"/>
      <c r="F253" s="56">
        <f t="shared" si="4"/>
        <v>0</v>
      </c>
    </row>
    <row r="254" spans="1:6" s="13" customFormat="1" ht="38.25" customHeight="1">
      <c r="A254" s="37" t="s">
        <v>62</v>
      </c>
      <c r="B254" s="121" t="s">
        <v>288</v>
      </c>
      <c r="C254" s="73"/>
      <c r="D254" s="77"/>
      <c r="E254" s="31"/>
      <c r="F254" s="56"/>
    </row>
    <row r="255" spans="1:6" s="13" customFormat="1" ht="23.25" customHeight="1">
      <c r="A255" s="37"/>
      <c r="B255" s="104" t="s">
        <v>168</v>
      </c>
      <c r="C255" s="73">
        <v>24</v>
      </c>
      <c r="D255" s="77" t="s">
        <v>171</v>
      </c>
      <c r="E255" s="31"/>
      <c r="F255" s="56">
        <f t="shared" si="4"/>
        <v>0</v>
      </c>
    </row>
    <row r="256" spans="1:6" s="13" customFormat="1" ht="23.25" customHeight="1">
      <c r="A256" s="37"/>
      <c r="B256" s="104" t="s">
        <v>169</v>
      </c>
      <c r="C256" s="73">
        <v>24</v>
      </c>
      <c r="D256" s="77" t="s">
        <v>171</v>
      </c>
      <c r="E256" s="31"/>
      <c r="F256" s="56">
        <f t="shared" si="4"/>
        <v>0</v>
      </c>
    </row>
    <row r="257" spans="1:6" s="13" customFormat="1" ht="45" customHeight="1" thickBot="1">
      <c r="A257" s="37" t="s">
        <v>63</v>
      </c>
      <c r="B257" s="120" t="s">
        <v>289</v>
      </c>
      <c r="C257" s="73">
        <v>208</v>
      </c>
      <c r="D257" s="77" t="s">
        <v>37</v>
      </c>
      <c r="E257" s="31"/>
      <c r="F257" s="56">
        <f t="shared" si="4"/>
        <v>0</v>
      </c>
    </row>
    <row r="258" spans="1:6" s="14" customFormat="1" ht="17.25" customHeight="1" thickBot="1">
      <c r="A258" s="33"/>
      <c r="B258" s="242" t="s">
        <v>250</v>
      </c>
      <c r="C258" s="242"/>
      <c r="D258" s="243"/>
      <c r="E258" s="57"/>
      <c r="F258" s="34">
        <f>SUM(F236:F257)</f>
        <v>0</v>
      </c>
    </row>
    <row r="259" spans="1:6" ht="12" customHeight="1">
      <c r="B259" s="52"/>
      <c r="C259" s="52"/>
      <c r="D259" s="52"/>
    </row>
    <row r="260" spans="1:6" s="17" customFormat="1" ht="15" customHeight="1">
      <c r="A260" s="108" t="s">
        <v>43</v>
      </c>
      <c r="B260" s="93" t="s">
        <v>54</v>
      </c>
      <c r="C260" s="94"/>
      <c r="D260" s="94"/>
      <c r="E260" s="94"/>
      <c r="F260" s="94"/>
    </row>
    <row r="261" spans="1:6" s="16" customFormat="1" ht="15" customHeight="1">
      <c r="A261" s="54"/>
      <c r="B261" s="55"/>
      <c r="C261" s="15"/>
      <c r="D261" s="15"/>
      <c r="E261" s="15"/>
      <c r="F261" s="15"/>
    </row>
    <row r="262" spans="1:6" s="16" customFormat="1" ht="15" customHeight="1">
      <c r="A262" s="54"/>
      <c r="B262" s="55" t="s">
        <v>291</v>
      </c>
      <c r="C262" s="15"/>
      <c r="D262" s="15"/>
      <c r="E262" s="15"/>
      <c r="F262" s="15"/>
    </row>
    <row r="263" spans="1:6" s="16" customFormat="1" ht="29.25" customHeight="1">
      <c r="A263" s="127" t="s">
        <v>52</v>
      </c>
      <c r="B263" s="286" t="s">
        <v>118</v>
      </c>
      <c r="C263" s="286"/>
      <c r="D263" s="286"/>
      <c r="E263" s="124"/>
      <c r="F263" s="124"/>
    </row>
    <row r="264" spans="1:6" s="16" customFormat="1" ht="29.25" customHeight="1">
      <c r="A264" s="127" t="s">
        <v>52</v>
      </c>
      <c r="B264" s="272" t="s">
        <v>175</v>
      </c>
      <c r="C264" s="272"/>
      <c r="D264" s="272"/>
      <c r="E264" s="122"/>
      <c r="F264" s="122"/>
    </row>
    <row r="265" spans="1:6" s="16" customFormat="1" ht="21.75" customHeight="1">
      <c r="A265" s="127" t="s">
        <v>52</v>
      </c>
      <c r="B265" s="130" t="s">
        <v>292</v>
      </c>
      <c r="C265" s="130"/>
      <c r="D265" s="132"/>
      <c r="E265" s="130"/>
      <c r="F265" s="130"/>
    </row>
    <row r="266" spans="1:6" s="16" customFormat="1" ht="19.5" customHeight="1">
      <c r="A266" s="127"/>
      <c r="B266" s="130" t="s">
        <v>293</v>
      </c>
      <c r="C266" s="130"/>
      <c r="D266" s="130"/>
      <c r="E266" s="130"/>
      <c r="F266" s="130"/>
    </row>
    <row r="267" spans="1:6" s="16" customFormat="1" ht="27.75" customHeight="1">
      <c r="A267" s="127" t="s">
        <v>52</v>
      </c>
      <c r="B267" s="287" t="s">
        <v>294</v>
      </c>
      <c r="C267" s="287"/>
      <c r="D267" s="287"/>
      <c r="E267" s="130"/>
      <c r="F267" s="130"/>
    </row>
    <row r="268" spans="1:6" s="16" customFormat="1" ht="19.5" customHeight="1">
      <c r="A268" s="127"/>
      <c r="B268" s="130" t="s">
        <v>295</v>
      </c>
      <c r="C268" s="130"/>
      <c r="D268" s="130"/>
      <c r="E268" s="130"/>
      <c r="F268" s="130"/>
    </row>
    <row r="269" spans="1:6" s="16" customFormat="1" ht="21.75" customHeight="1">
      <c r="A269" s="127" t="s">
        <v>52</v>
      </c>
      <c r="B269" s="287" t="s">
        <v>296</v>
      </c>
      <c r="C269" s="287"/>
      <c r="D269" s="287"/>
      <c r="E269" s="130"/>
      <c r="F269" s="130"/>
    </row>
    <row r="270" spans="1:6" s="16" customFormat="1" ht="19.5" customHeight="1">
      <c r="A270" s="127" t="s">
        <v>52</v>
      </c>
      <c r="B270" s="130" t="s">
        <v>297</v>
      </c>
      <c r="C270" s="130"/>
      <c r="D270" s="130"/>
      <c r="E270" s="130"/>
      <c r="F270" s="130"/>
    </row>
    <row r="271" spans="1:6" s="16" customFormat="1" ht="23.25" customHeight="1">
      <c r="A271" s="127" t="s">
        <v>52</v>
      </c>
      <c r="B271" s="130" t="s">
        <v>298</v>
      </c>
      <c r="C271" s="130"/>
      <c r="D271" s="130"/>
      <c r="E271" s="130"/>
      <c r="F271" s="130"/>
    </row>
    <row r="272" spans="1:6" s="16" customFormat="1" ht="19.5" customHeight="1">
      <c r="A272" s="127" t="s">
        <v>52</v>
      </c>
      <c r="B272" s="130" t="s">
        <v>299</v>
      </c>
      <c r="C272" s="130"/>
      <c r="D272" s="130"/>
      <c r="E272" s="130"/>
      <c r="F272" s="130"/>
    </row>
    <row r="273" spans="1:6" s="16" customFormat="1" ht="45.75" customHeight="1">
      <c r="A273" s="127" t="s">
        <v>52</v>
      </c>
      <c r="B273" s="287" t="s">
        <v>300</v>
      </c>
      <c r="C273" s="287"/>
      <c r="D273" s="287"/>
      <c r="E273" s="130"/>
      <c r="F273" s="130"/>
    </row>
    <row r="274" spans="1:6" s="16" customFormat="1" ht="17.25" customHeight="1">
      <c r="A274" s="127" t="s">
        <v>52</v>
      </c>
      <c r="B274" s="135" t="s">
        <v>187</v>
      </c>
      <c r="C274" s="135"/>
      <c r="D274" s="135"/>
      <c r="E274" s="135"/>
      <c r="F274" s="135"/>
    </row>
    <row r="275" spans="1:6" s="16" customFormat="1" ht="17.25" customHeight="1">
      <c r="A275" s="127" t="s">
        <v>52</v>
      </c>
      <c r="B275" s="122" t="s">
        <v>188</v>
      </c>
      <c r="C275" s="122"/>
      <c r="D275" s="122"/>
      <c r="E275" s="122"/>
      <c r="F275" s="122"/>
    </row>
    <row r="276" spans="1:6" s="16" customFormat="1" ht="17.25" customHeight="1">
      <c r="A276" s="127" t="s">
        <v>52</v>
      </c>
      <c r="B276" s="122" t="s">
        <v>301</v>
      </c>
      <c r="C276" s="122"/>
      <c r="D276" s="122"/>
      <c r="E276" s="122"/>
      <c r="F276" s="122"/>
    </row>
    <row r="277" spans="1:6" s="16" customFormat="1" ht="15" customHeight="1" thickBot="1">
      <c r="A277" s="127"/>
      <c r="B277" s="125"/>
      <c r="C277" s="125"/>
      <c r="D277" s="125"/>
      <c r="E277" s="125"/>
      <c r="F277" s="125"/>
    </row>
    <row r="278" spans="1:6" s="14" customFormat="1" ht="24" customHeight="1">
      <c r="A278" s="21" t="s">
        <v>4</v>
      </c>
      <c r="B278" s="22" t="s">
        <v>5</v>
      </c>
      <c r="C278" s="23" t="s">
        <v>6</v>
      </c>
      <c r="D278" s="46" t="s">
        <v>7</v>
      </c>
      <c r="E278" s="45" t="s">
        <v>9</v>
      </c>
      <c r="F278" s="24" t="s">
        <v>10</v>
      </c>
    </row>
    <row r="279" spans="1:6" s="14" customFormat="1" ht="15" customHeight="1" thickBot="1">
      <c r="A279" s="25" t="s">
        <v>8</v>
      </c>
      <c r="B279" s="26">
        <v>1</v>
      </c>
      <c r="C279" s="27">
        <v>2</v>
      </c>
      <c r="D279" s="47">
        <v>3</v>
      </c>
      <c r="E279" s="28">
        <v>4</v>
      </c>
      <c r="F279" s="29" t="s">
        <v>17</v>
      </c>
    </row>
    <row r="280" spans="1:6" s="13" customFormat="1" ht="43.5" customHeight="1">
      <c r="A280" s="53" t="s">
        <v>0</v>
      </c>
      <c r="B280" s="120" t="s">
        <v>302</v>
      </c>
      <c r="C280" s="80">
        <v>6.3</v>
      </c>
      <c r="D280" s="78" t="s">
        <v>38</v>
      </c>
      <c r="E280" s="31"/>
      <c r="F280" s="56">
        <f>C280*E280</f>
        <v>0</v>
      </c>
    </row>
    <row r="281" spans="1:6" s="13" customFormat="1" ht="37.5" customHeight="1">
      <c r="A281" s="37" t="s">
        <v>1</v>
      </c>
      <c r="B281" s="121" t="s">
        <v>303</v>
      </c>
      <c r="C281" s="73">
        <v>10.5</v>
      </c>
      <c r="D281" s="77" t="s">
        <v>37</v>
      </c>
      <c r="E281" s="31"/>
      <c r="F281" s="56">
        <f>C281*E281</f>
        <v>0</v>
      </c>
    </row>
    <row r="282" spans="1:6" s="13" customFormat="1" ht="66.75" customHeight="1">
      <c r="A282" s="37" t="s">
        <v>2</v>
      </c>
      <c r="B282" s="121" t="s">
        <v>304</v>
      </c>
      <c r="C282" s="73">
        <v>1</v>
      </c>
      <c r="D282" s="77" t="s">
        <v>19</v>
      </c>
      <c r="E282" s="31"/>
      <c r="F282" s="56">
        <f t="shared" ref="F282:F288" si="5">C282*E282</f>
        <v>0</v>
      </c>
    </row>
    <row r="283" spans="1:6" s="13" customFormat="1" ht="37.5" customHeight="1">
      <c r="A283" s="37" t="s">
        <v>3</v>
      </c>
      <c r="B283" s="121" t="s">
        <v>305</v>
      </c>
      <c r="C283" s="73"/>
      <c r="D283" s="77"/>
      <c r="E283" s="31"/>
      <c r="F283" s="56"/>
    </row>
    <row r="284" spans="1:6" s="13" customFormat="1" ht="27.75" customHeight="1">
      <c r="A284" s="37"/>
      <c r="B284" s="104" t="s">
        <v>306</v>
      </c>
      <c r="C284" s="73">
        <v>12</v>
      </c>
      <c r="D284" s="77" t="s">
        <v>42</v>
      </c>
      <c r="E284" s="31"/>
      <c r="F284" s="56">
        <f t="shared" si="5"/>
        <v>0</v>
      </c>
    </row>
    <row r="285" spans="1:6" s="13" customFormat="1" ht="27.75" customHeight="1">
      <c r="A285" s="37"/>
      <c r="B285" s="104" t="s">
        <v>307</v>
      </c>
      <c r="C285" s="73">
        <v>6.5</v>
      </c>
      <c r="D285" s="77" t="s">
        <v>42</v>
      </c>
      <c r="E285" s="31"/>
      <c r="F285" s="56">
        <f t="shared" si="5"/>
        <v>0</v>
      </c>
    </row>
    <row r="286" spans="1:6" s="13" customFormat="1" ht="40.5" customHeight="1">
      <c r="A286" s="37" t="s">
        <v>32</v>
      </c>
      <c r="B286" s="121" t="s">
        <v>308</v>
      </c>
      <c r="C286" s="73">
        <v>1</v>
      </c>
      <c r="D286" s="77" t="s">
        <v>19</v>
      </c>
      <c r="E286" s="31"/>
      <c r="F286" s="56">
        <f t="shared" si="5"/>
        <v>0</v>
      </c>
    </row>
    <row r="287" spans="1:6" s="13" customFormat="1" ht="39" customHeight="1">
      <c r="A287" s="37" t="s">
        <v>43</v>
      </c>
      <c r="B287" s="121" t="s">
        <v>309</v>
      </c>
      <c r="C287" s="73">
        <v>5</v>
      </c>
      <c r="D287" s="77" t="s">
        <v>38</v>
      </c>
      <c r="E287" s="31"/>
      <c r="F287" s="56">
        <f t="shared" si="5"/>
        <v>0</v>
      </c>
    </row>
    <row r="288" spans="1:6" s="13" customFormat="1" ht="51" customHeight="1" thickBot="1">
      <c r="A288" s="37" t="s">
        <v>44</v>
      </c>
      <c r="B288" s="120" t="s">
        <v>197</v>
      </c>
      <c r="C288" s="73">
        <v>1.3</v>
      </c>
      <c r="D288" s="77" t="s">
        <v>38</v>
      </c>
      <c r="E288" s="31"/>
      <c r="F288" s="56">
        <f t="shared" si="5"/>
        <v>0</v>
      </c>
    </row>
    <row r="289" spans="1:6" s="14" customFormat="1" ht="17.25" customHeight="1" thickBot="1">
      <c r="A289" s="33"/>
      <c r="B289" s="242" t="s">
        <v>290</v>
      </c>
      <c r="C289" s="242"/>
      <c r="D289" s="243"/>
      <c r="E289" s="57"/>
      <c r="F289" s="34">
        <f>SUM(F280:F288)</f>
        <v>0</v>
      </c>
    </row>
    <row r="290" spans="1:6" ht="12" customHeight="1">
      <c r="B290" s="52"/>
      <c r="C290" s="52"/>
      <c r="D290" s="52"/>
    </row>
    <row r="291" spans="1:6" ht="13.5" customHeight="1">
      <c r="A291" s="247" t="s">
        <v>310</v>
      </c>
      <c r="B291" s="247"/>
      <c r="C291" s="247"/>
      <c r="D291" s="247"/>
      <c r="E291" s="247"/>
      <c r="F291" s="247"/>
    </row>
    <row r="292" spans="1:6" ht="12.75" customHeight="1" thickBot="1">
      <c r="A292" s="35"/>
      <c r="B292" s="35"/>
      <c r="C292" s="35"/>
      <c r="D292" s="35"/>
      <c r="E292" s="35"/>
      <c r="F292" s="35"/>
    </row>
    <row r="293" spans="1:6" s="14" customFormat="1" ht="20.25" customHeight="1" thickBot="1">
      <c r="A293" s="36"/>
      <c r="B293" s="248" t="s">
        <v>22</v>
      </c>
      <c r="C293" s="249"/>
      <c r="D293" s="250"/>
      <c r="E293" s="249" t="s">
        <v>18</v>
      </c>
      <c r="F293" s="250"/>
    </row>
    <row r="294" spans="1:6" s="14" customFormat="1" ht="22.5" customHeight="1">
      <c r="A294" s="53" t="s">
        <v>0</v>
      </c>
      <c r="B294" s="252" t="s">
        <v>135</v>
      </c>
      <c r="C294" s="253"/>
      <c r="D294" s="254"/>
      <c r="E294" s="301">
        <f>F110</f>
        <v>0</v>
      </c>
      <c r="F294" s="256"/>
    </row>
    <row r="295" spans="1:6" s="14" customFormat="1" ht="22.5" customHeight="1">
      <c r="A295" s="37" t="s">
        <v>1</v>
      </c>
      <c r="B295" s="263" t="s">
        <v>33</v>
      </c>
      <c r="C295" s="264"/>
      <c r="D295" s="265"/>
      <c r="E295" s="266">
        <f>F144</f>
        <v>0</v>
      </c>
      <c r="F295" s="267"/>
    </row>
    <row r="296" spans="1:6" s="14" customFormat="1" ht="22.5" customHeight="1">
      <c r="A296" s="37" t="s">
        <v>2</v>
      </c>
      <c r="B296" s="263" t="s">
        <v>198</v>
      </c>
      <c r="C296" s="264"/>
      <c r="D296" s="265"/>
      <c r="E296" s="266">
        <f>F184</f>
        <v>0</v>
      </c>
      <c r="F296" s="267"/>
    </row>
    <row r="297" spans="1:6" s="14" customFormat="1" ht="22.5" customHeight="1">
      <c r="A297" s="37" t="s">
        <v>3</v>
      </c>
      <c r="B297" s="263" t="s">
        <v>232</v>
      </c>
      <c r="C297" s="264"/>
      <c r="D297" s="265"/>
      <c r="E297" s="266">
        <f>F207</f>
        <v>0</v>
      </c>
      <c r="F297" s="267"/>
    </row>
    <row r="298" spans="1:6" s="14" customFormat="1" ht="22.5" customHeight="1">
      <c r="A298" s="37" t="s">
        <v>32</v>
      </c>
      <c r="B298" s="263" t="s">
        <v>249</v>
      </c>
      <c r="C298" s="264"/>
      <c r="D298" s="265"/>
      <c r="E298" s="266">
        <f>F258</f>
        <v>0</v>
      </c>
      <c r="F298" s="267"/>
    </row>
    <row r="299" spans="1:6" s="14" customFormat="1" ht="22.5" customHeight="1" thickBot="1">
      <c r="A299" s="37" t="s">
        <v>43</v>
      </c>
      <c r="B299" s="263" t="s">
        <v>54</v>
      </c>
      <c r="C299" s="264"/>
      <c r="D299" s="265"/>
      <c r="E299" s="266">
        <f>F289</f>
        <v>0</v>
      </c>
      <c r="F299" s="267"/>
    </row>
    <row r="300" spans="1:6" s="19" customFormat="1" ht="15.75" customHeight="1" thickBot="1">
      <c r="A300" s="90"/>
      <c r="B300" s="257" t="s">
        <v>311</v>
      </c>
      <c r="C300" s="258"/>
      <c r="D300" s="259"/>
      <c r="E300" s="260">
        <f>SUM(E294:F299)</f>
        <v>0</v>
      </c>
      <c r="F300" s="261"/>
    </row>
    <row r="301" spans="1:6" ht="12" customHeight="1">
      <c r="B301" s="52"/>
      <c r="C301" s="52"/>
      <c r="D301" s="52"/>
    </row>
    <row r="302" spans="1:6" s="17" customFormat="1" ht="18.75" customHeight="1">
      <c r="A302" s="85" t="s">
        <v>25</v>
      </c>
      <c r="B302" s="62" t="s">
        <v>312</v>
      </c>
      <c r="C302" s="63"/>
      <c r="D302" s="63"/>
      <c r="E302" s="63"/>
      <c r="F302" s="63"/>
    </row>
    <row r="303" spans="1:6" s="17" customFormat="1" ht="15.75" customHeight="1">
      <c r="A303" s="19"/>
      <c r="B303" s="20"/>
      <c r="C303" s="18"/>
      <c r="D303" s="18"/>
      <c r="E303" s="18"/>
      <c r="F303" s="18"/>
    </row>
    <row r="304" spans="1:6" s="17" customFormat="1" ht="15.75" customHeight="1">
      <c r="A304" s="92" t="s">
        <v>0</v>
      </c>
      <c r="B304" s="93" t="s">
        <v>314</v>
      </c>
      <c r="C304" s="94"/>
      <c r="D304" s="94"/>
      <c r="E304" s="94"/>
      <c r="F304" s="94"/>
    </row>
    <row r="305" spans="1:6" s="17" customFormat="1" ht="15.75" customHeight="1">
      <c r="A305" s="19"/>
      <c r="B305" s="20"/>
      <c r="C305" s="18"/>
      <c r="D305" s="18"/>
      <c r="E305" s="18"/>
      <c r="F305" s="18"/>
    </row>
    <row r="306" spans="1:6" s="17" customFormat="1" ht="15.75" customHeight="1">
      <c r="A306" s="19"/>
      <c r="B306" s="55" t="s">
        <v>313</v>
      </c>
      <c r="C306" s="18"/>
      <c r="D306" s="18"/>
      <c r="E306" s="18"/>
      <c r="F306" s="18"/>
    </row>
    <row r="307" spans="1:6" s="17" customFormat="1" ht="47.25" customHeight="1">
      <c r="A307" s="127" t="s">
        <v>52</v>
      </c>
      <c r="B307" s="272" t="s">
        <v>316</v>
      </c>
      <c r="C307" s="272"/>
      <c r="D307" s="272"/>
      <c r="E307" s="122"/>
      <c r="F307" s="122"/>
    </row>
    <row r="308" spans="1:6" s="17" customFormat="1" ht="35.25" customHeight="1">
      <c r="A308" s="127" t="s">
        <v>52</v>
      </c>
      <c r="B308" s="286" t="s">
        <v>116</v>
      </c>
      <c r="C308" s="286"/>
      <c r="D308" s="286"/>
      <c r="E308" s="124"/>
      <c r="F308" s="124"/>
    </row>
    <row r="309" spans="1:6" s="17" customFormat="1" ht="24.75" customHeight="1">
      <c r="A309" s="127" t="s">
        <v>52</v>
      </c>
      <c r="B309" s="286" t="s">
        <v>317</v>
      </c>
      <c r="C309" s="286"/>
      <c r="D309" s="286"/>
      <c r="E309" s="124"/>
      <c r="F309" s="124"/>
    </row>
    <row r="310" spans="1:6" s="17" customFormat="1" ht="51.75" customHeight="1">
      <c r="A310" s="127" t="s">
        <v>52</v>
      </c>
      <c r="B310" s="272" t="s">
        <v>318</v>
      </c>
      <c r="C310" s="272"/>
      <c r="D310" s="272"/>
      <c r="E310" s="122"/>
      <c r="F310" s="122"/>
    </row>
    <row r="311" spans="1:6" s="17" customFormat="1" ht="66" customHeight="1">
      <c r="A311" s="127" t="s">
        <v>52</v>
      </c>
      <c r="B311" s="272" t="s">
        <v>319</v>
      </c>
      <c r="C311" s="272"/>
      <c r="D311" s="272"/>
      <c r="E311" s="122"/>
      <c r="F311" s="122"/>
    </row>
    <row r="312" spans="1:6" s="17" customFormat="1" ht="35.25" customHeight="1">
      <c r="A312" s="127" t="s">
        <v>52</v>
      </c>
      <c r="B312" s="272" t="s">
        <v>320</v>
      </c>
      <c r="C312" s="272"/>
      <c r="D312" s="272"/>
      <c r="E312" s="122"/>
      <c r="F312" s="122"/>
    </row>
    <row r="313" spans="1:6" s="17" customFormat="1" ht="24.75" customHeight="1">
      <c r="A313" s="127" t="s">
        <v>52</v>
      </c>
      <c r="B313" s="272" t="s">
        <v>321</v>
      </c>
      <c r="C313" s="272"/>
      <c r="D313" s="272"/>
      <c r="E313" s="122"/>
      <c r="F313" s="122"/>
    </row>
    <row r="314" spans="1:6" s="17" customFormat="1" ht="24.75" customHeight="1">
      <c r="A314" s="127" t="s">
        <v>52</v>
      </c>
      <c r="B314" s="286" t="s">
        <v>322</v>
      </c>
      <c r="C314" s="286"/>
      <c r="D314" s="286"/>
      <c r="E314" s="124"/>
      <c r="F314" s="124"/>
    </row>
    <row r="315" spans="1:6" s="17" customFormat="1" ht="24.75" customHeight="1">
      <c r="A315" s="127" t="s">
        <v>52</v>
      </c>
      <c r="B315" s="286" t="s">
        <v>323</v>
      </c>
      <c r="C315" s="286"/>
      <c r="D315" s="286"/>
      <c r="E315" s="124"/>
      <c r="F315" s="124"/>
    </row>
    <row r="316" spans="1:6" s="17" customFormat="1" ht="15.75" customHeight="1">
      <c r="A316" s="127" t="s">
        <v>52</v>
      </c>
      <c r="B316" s="122" t="s">
        <v>324</v>
      </c>
      <c r="C316" s="122"/>
      <c r="D316" s="122"/>
      <c r="E316" s="122"/>
      <c r="F316" s="122"/>
    </row>
    <row r="317" spans="1:6" s="17" customFormat="1" ht="15.75" customHeight="1">
      <c r="A317" s="127" t="s">
        <v>52</v>
      </c>
      <c r="B317" s="122" t="s">
        <v>325</v>
      </c>
      <c r="C317" s="122"/>
      <c r="D317" s="122"/>
      <c r="E317" s="122"/>
      <c r="F317" s="122"/>
    </row>
    <row r="318" spans="1:6" s="17" customFormat="1" ht="15.75" customHeight="1">
      <c r="A318" s="127" t="s">
        <v>52</v>
      </c>
      <c r="B318" s="272" t="s">
        <v>326</v>
      </c>
      <c r="C318" s="272"/>
      <c r="D318" s="272"/>
      <c r="E318" s="122"/>
      <c r="F318" s="122"/>
    </row>
    <row r="319" spans="1:6" s="17" customFormat="1" ht="27" customHeight="1">
      <c r="A319" s="127" t="s">
        <v>52</v>
      </c>
      <c r="B319" s="272" t="s">
        <v>327</v>
      </c>
      <c r="C319" s="272"/>
      <c r="D319" s="272"/>
      <c r="E319" s="122"/>
      <c r="F319" s="122"/>
    </row>
    <row r="320" spans="1:6" s="17" customFormat="1" ht="15.75" customHeight="1">
      <c r="A320" s="127" t="s">
        <v>52</v>
      </c>
      <c r="B320" s="272" t="s">
        <v>328</v>
      </c>
      <c r="C320" s="272"/>
      <c r="D320" s="272"/>
      <c r="E320" s="122"/>
      <c r="F320" s="122"/>
    </row>
    <row r="321" spans="1:6" s="17" customFormat="1" ht="15.75" customHeight="1">
      <c r="A321" s="127"/>
      <c r="B321" s="136" t="s">
        <v>187</v>
      </c>
      <c r="C321" s="136"/>
      <c r="D321" s="136"/>
      <c r="E321" s="136"/>
      <c r="F321" s="136"/>
    </row>
    <row r="322" spans="1:6" s="17" customFormat="1" ht="15.75" customHeight="1">
      <c r="A322" s="127" t="s">
        <v>52</v>
      </c>
      <c r="B322" s="124" t="s">
        <v>238</v>
      </c>
      <c r="C322" s="124"/>
      <c r="D322" s="124"/>
      <c r="E322" s="124"/>
      <c r="F322" s="124"/>
    </row>
    <row r="323" spans="1:6" s="17" customFormat="1" ht="15.75" customHeight="1">
      <c r="A323" s="127" t="s">
        <v>52</v>
      </c>
      <c r="B323" s="122" t="s">
        <v>329</v>
      </c>
      <c r="C323" s="122"/>
      <c r="D323" s="122"/>
      <c r="E323" s="122"/>
      <c r="F323" s="122"/>
    </row>
    <row r="324" spans="1:6" s="17" customFormat="1" ht="15.75" customHeight="1">
      <c r="A324" s="127" t="s">
        <v>52</v>
      </c>
      <c r="B324" s="122" t="s">
        <v>330</v>
      </c>
      <c r="C324" s="122"/>
      <c r="D324" s="122"/>
      <c r="E324" s="122"/>
      <c r="F324" s="122"/>
    </row>
    <row r="325" spans="1:6" s="17" customFormat="1" ht="15.75" customHeight="1">
      <c r="A325" s="127" t="s">
        <v>52</v>
      </c>
      <c r="B325" s="122" t="s">
        <v>331</v>
      </c>
      <c r="C325" s="122"/>
      <c r="D325" s="122"/>
      <c r="E325" s="122"/>
      <c r="F325" s="122"/>
    </row>
    <row r="326" spans="1:6" s="17" customFormat="1" ht="15.75" customHeight="1" thickBot="1">
      <c r="A326" s="19"/>
      <c r="B326" s="20"/>
      <c r="C326" s="18"/>
      <c r="D326" s="18"/>
      <c r="E326" s="18"/>
      <c r="F326" s="18"/>
    </row>
    <row r="327" spans="1:6" s="14" customFormat="1" ht="24" customHeight="1">
      <c r="A327" s="21" t="s">
        <v>4</v>
      </c>
      <c r="B327" s="22" t="s">
        <v>5</v>
      </c>
      <c r="C327" s="23" t="s">
        <v>6</v>
      </c>
      <c r="D327" s="46" t="s">
        <v>7</v>
      </c>
      <c r="E327" s="45" t="s">
        <v>9</v>
      </c>
      <c r="F327" s="24" t="s">
        <v>10</v>
      </c>
    </row>
    <row r="328" spans="1:6" s="14" customFormat="1" ht="15" customHeight="1" thickBot="1">
      <c r="A328" s="25" t="s">
        <v>8</v>
      </c>
      <c r="B328" s="26">
        <v>1</v>
      </c>
      <c r="C328" s="27">
        <v>2</v>
      </c>
      <c r="D328" s="47">
        <v>3</v>
      </c>
      <c r="E328" s="28">
        <v>4</v>
      </c>
      <c r="F328" s="29" t="s">
        <v>17</v>
      </c>
    </row>
    <row r="329" spans="1:6" s="13" customFormat="1" ht="93.75" customHeight="1">
      <c r="A329" s="30" t="s">
        <v>0</v>
      </c>
      <c r="B329" s="121" t="s">
        <v>332</v>
      </c>
      <c r="C329" s="79">
        <v>250</v>
      </c>
      <c r="D329" s="81" t="s">
        <v>50</v>
      </c>
      <c r="E329" s="31"/>
      <c r="F329" s="56">
        <f>C329*E329</f>
        <v>0</v>
      </c>
    </row>
    <row r="330" spans="1:6" s="13" customFormat="1" ht="59.25" customHeight="1">
      <c r="A330" s="30" t="s">
        <v>1</v>
      </c>
      <c r="B330" s="121" t="s">
        <v>333</v>
      </c>
      <c r="C330" s="79">
        <v>32.799999999999997</v>
      </c>
      <c r="D330" s="81" t="s">
        <v>42</v>
      </c>
      <c r="E330" s="31"/>
      <c r="F330" s="56">
        <f>C330*E330</f>
        <v>0</v>
      </c>
    </row>
    <row r="331" spans="1:6" s="13" customFormat="1" ht="60.75" customHeight="1">
      <c r="A331" s="30" t="s">
        <v>2</v>
      </c>
      <c r="B331" s="121" t="s">
        <v>334</v>
      </c>
      <c r="C331" s="79">
        <v>8.4</v>
      </c>
      <c r="D331" s="81" t="s">
        <v>42</v>
      </c>
      <c r="E331" s="31"/>
      <c r="F331" s="56">
        <f t="shared" ref="F331:F340" si="6">C331*E331</f>
        <v>0</v>
      </c>
    </row>
    <row r="332" spans="1:6" s="13" customFormat="1" ht="63.75" customHeight="1">
      <c r="A332" s="30" t="s">
        <v>3</v>
      </c>
      <c r="B332" s="137" t="s">
        <v>335</v>
      </c>
      <c r="C332" s="79">
        <v>7.5</v>
      </c>
      <c r="D332" s="81" t="s">
        <v>42</v>
      </c>
      <c r="E332" s="31"/>
      <c r="F332" s="56">
        <f t="shared" si="6"/>
        <v>0</v>
      </c>
    </row>
    <row r="333" spans="1:6" s="13" customFormat="1" ht="69.75" customHeight="1">
      <c r="A333" s="30" t="s">
        <v>32</v>
      </c>
      <c r="B333" s="137" t="s">
        <v>336</v>
      </c>
      <c r="C333" s="79"/>
      <c r="D333" s="81"/>
      <c r="E333" s="31"/>
      <c r="F333" s="56"/>
    </row>
    <row r="334" spans="1:6" s="13" customFormat="1" ht="27.75" customHeight="1">
      <c r="A334" s="30"/>
      <c r="B334" s="121" t="s">
        <v>337</v>
      </c>
      <c r="C334" s="79">
        <v>20.2</v>
      </c>
      <c r="D334" s="81" t="s">
        <v>37</v>
      </c>
      <c r="E334" s="31"/>
      <c r="F334" s="56">
        <f t="shared" si="6"/>
        <v>0</v>
      </c>
    </row>
    <row r="335" spans="1:6" s="13" customFormat="1" ht="34.5" customHeight="1">
      <c r="A335" s="30"/>
      <c r="B335" s="104" t="s">
        <v>338</v>
      </c>
      <c r="C335" s="79">
        <v>17.5</v>
      </c>
      <c r="D335" s="81" t="s">
        <v>37</v>
      </c>
      <c r="E335" s="31"/>
      <c r="F335" s="56">
        <f t="shared" si="6"/>
        <v>0</v>
      </c>
    </row>
    <row r="336" spans="1:6" s="13" customFormat="1" ht="27.75" customHeight="1">
      <c r="A336" s="30"/>
      <c r="B336" s="121" t="s">
        <v>339</v>
      </c>
      <c r="C336" s="79">
        <v>4.9000000000000004</v>
      </c>
      <c r="D336" s="81" t="s">
        <v>37</v>
      </c>
      <c r="E336" s="31"/>
      <c r="F336" s="56">
        <f t="shared" si="6"/>
        <v>0</v>
      </c>
    </row>
    <row r="337" spans="1:6" s="13" customFormat="1" ht="76.5" customHeight="1">
      <c r="A337" s="30" t="s">
        <v>43</v>
      </c>
      <c r="B337" s="121" t="s">
        <v>340</v>
      </c>
      <c r="C337" s="79">
        <v>9.8000000000000007</v>
      </c>
      <c r="D337" s="81" t="s">
        <v>42</v>
      </c>
      <c r="E337" s="31"/>
      <c r="F337" s="56">
        <f t="shared" si="6"/>
        <v>0</v>
      </c>
    </row>
    <row r="338" spans="1:6" s="13" customFormat="1" ht="87" customHeight="1">
      <c r="A338" s="59" t="s">
        <v>44</v>
      </c>
      <c r="B338" s="121" t="s">
        <v>341</v>
      </c>
      <c r="C338" s="79">
        <v>29.7</v>
      </c>
      <c r="D338" s="81" t="s">
        <v>37</v>
      </c>
      <c r="E338" s="60"/>
      <c r="F338" s="56">
        <f t="shared" si="6"/>
        <v>0</v>
      </c>
    </row>
    <row r="339" spans="1:6" s="13" customFormat="1" ht="102.75" customHeight="1">
      <c r="A339" s="59" t="s">
        <v>45</v>
      </c>
      <c r="B339" s="104" t="s">
        <v>342</v>
      </c>
      <c r="C339" s="79">
        <v>1</v>
      </c>
      <c r="D339" s="81" t="s">
        <v>26</v>
      </c>
      <c r="E339" s="60"/>
      <c r="F339" s="56">
        <f t="shared" si="6"/>
        <v>0</v>
      </c>
    </row>
    <row r="340" spans="1:6" s="13" customFormat="1" ht="107.25" customHeight="1" thickBot="1">
      <c r="A340" s="30" t="s">
        <v>46</v>
      </c>
      <c r="B340" s="104" t="s">
        <v>343</v>
      </c>
      <c r="C340" s="79">
        <v>1</v>
      </c>
      <c r="D340" s="81" t="s">
        <v>26</v>
      </c>
      <c r="E340" s="31"/>
      <c r="F340" s="56">
        <f t="shared" si="6"/>
        <v>0</v>
      </c>
    </row>
    <row r="341" spans="1:6" s="14" customFormat="1" ht="18" customHeight="1" thickBot="1">
      <c r="A341" s="33"/>
      <c r="B341" s="242" t="s">
        <v>315</v>
      </c>
      <c r="C341" s="242"/>
      <c r="D341" s="243"/>
      <c r="E341" s="57"/>
      <c r="F341" s="34">
        <f>SUM(F329:F340)</f>
        <v>0</v>
      </c>
    </row>
    <row r="342" spans="1:6" s="13" customFormat="1" ht="12.75" customHeight="1">
      <c r="A342" s="95"/>
      <c r="B342" s="96"/>
      <c r="C342" s="97"/>
      <c r="D342" s="98"/>
      <c r="E342" s="99"/>
      <c r="F342" s="99"/>
    </row>
    <row r="343" spans="1:6" s="17" customFormat="1" ht="15.75" customHeight="1">
      <c r="A343" s="108" t="s">
        <v>1</v>
      </c>
      <c r="B343" s="93" t="s">
        <v>344</v>
      </c>
      <c r="C343" s="94"/>
      <c r="D343" s="94"/>
      <c r="E343" s="94"/>
      <c r="F343" s="94"/>
    </row>
    <row r="344" spans="1:6" s="17" customFormat="1" ht="15.75" customHeight="1">
      <c r="A344" s="19"/>
      <c r="B344" s="20"/>
      <c r="C344" s="18"/>
      <c r="D344" s="18"/>
      <c r="E344" s="18"/>
      <c r="F344" s="18"/>
    </row>
    <row r="345" spans="1:6" s="17" customFormat="1" ht="15.75" customHeight="1">
      <c r="A345" s="54"/>
      <c r="B345" s="55" t="s">
        <v>313</v>
      </c>
      <c r="C345" s="18"/>
      <c r="D345" s="18"/>
      <c r="E345" s="18"/>
      <c r="F345" s="18"/>
    </row>
    <row r="346" spans="1:6" s="17" customFormat="1" ht="36.75" customHeight="1">
      <c r="A346" s="127" t="s">
        <v>52</v>
      </c>
      <c r="B346" s="286" t="s">
        <v>116</v>
      </c>
      <c r="C346" s="286"/>
      <c r="D346" s="286"/>
      <c r="E346" s="124"/>
      <c r="F346" s="124"/>
    </row>
    <row r="347" spans="1:6" s="17" customFormat="1" ht="36.75" customHeight="1">
      <c r="A347" s="127" t="s">
        <v>52</v>
      </c>
      <c r="B347" s="286" t="s">
        <v>346</v>
      </c>
      <c r="C347" s="286"/>
      <c r="D347" s="286"/>
      <c r="E347" s="124"/>
      <c r="F347" s="124"/>
    </row>
    <row r="348" spans="1:6" s="17" customFormat="1" ht="36.75" customHeight="1">
      <c r="A348" s="127" t="s">
        <v>52</v>
      </c>
      <c r="B348" s="286" t="s">
        <v>347</v>
      </c>
      <c r="C348" s="286"/>
      <c r="D348" s="286"/>
      <c r="E348" s="124"/>
      <c r="F348" s="124"/>
    </row>
    <row r="349" spans="1:6" s="17" customFormat="1" ht="36.75" customHeight="1">
      <c r="A349" s="127" t="s">
        <v>52</v>
      </c>
      <c r="B349" s="286" t="s">
        <v>348</v>
      </c>
      <c r="C349" s="286"/>
      <c r="D349" s="286"/>
      <c r="E349" s="124"/>
      <c r="F349" s="124"/>
    </row>
    <row r="350" spans="1:6" s="17" customFormat="1" ht="15.75" customHeight="1">
      <c r="A350" s="127" t="s">
        <v>52</v>
      </c>
      <c r="B350" s="272" t="s">
        <v>349</v>
      </c>
      <c r="C350" s="272"/>
      <c r="D350" s="272"/>
      <c r="E350" s="122"/>
      <c r="F350" s="122"/>
    </row>
    <row r="351" spans="1:6" s="17" customFormat="1" ht="25.5" customHeight="1">
      <c r="A351" s="127" t="s">
        <v>52</v>
      </c>
      <c r="B351" s="272" t="s">
        <v>350</v>
      </c>
      <c r="C351" s="272"/>
      <c r="D351" s="272"/>
      <c r="E351" s="122"/>
      <c r="F351" s="122"/>
    </row>
    <row r="352" spans="1:6" s="17" customFormat="1" ht="25.5" customHeight="1">
      <c r="A352" s="127" t="s">
        <v>52</v>
      </c>
      <c r="B352" s="272" t="s">
        <v>351</v>
      </c>
      <c r="C352" s="272"/>
      <c r="D352" s="272"/>
      <c r="E352" s="122"/>
      <c r="F352" s="122"/>
    </row>
    <row r="353" spans="1:6" s="17" customFormat="1" ht="15.75" customHeight="1">
      <c r="A353" s="54"/>
      <c r="B353" s="334" t="s">
        <v>352</v>
      </c>
      <c r="C353" s="334"/>
      <c r="D353" s="334"/>
      <c r="E353" s="134"/>
      <c r="F353" s="134"/>
    </row>
    <row r="354" spans="1:6" s="17" customFormat="1" ht="26.25" customHeight="1">
      <c r="A354" s="127" t="s">
        <v>52</v>
      </c>
      <c r="B354" s="272" t="s">
        <v>353</v>
      </c>
      <c r="C354" s="272"/>
      <c r="D354" s="272"/>
      <c r="E354" s="122"/>
      <c r="F354" s="122"/>
    </row>
    <row r="355" spans="1:6" s="17" customFormat="1" ht="15.75" customHeight="1">
      <c r="A355" s="127" t="s">
        <v>52</v>
      </c>
      <c r="B355" s="272" t="s">
        <v>354</v>
      </c>
      <c r="C355" s="272"/>
      <c r="D355" s="272"/>
      <c r="E355" s="122"/>
      <c r="F355" s="122"/>
    </row>
    <row r="356" spans="1:6" s="17" customFormat="1" ht="15.75" customHeight="1">
      <c r="A356" s="127" t="s">
        <v>52</v>
      </c>
      <c r="B356" s="272" t="s">
        <v>355</v>
      </c>
      <c r="C356" s="272"/>
      <c r="D356" s="272"/>
      <c r="E356" s="122"/>
      <c r="F356" s="122"/>
    </row>
    <row r="357" spans="1:6" s="17" customFormat="1" ht="15.75" customHeight="1">
      <c r="A357" s="127" t="s">
        <v>52</v>
      </c>
      <c r="B357" s="272" t="s">
        <v>356</v>
      </c>
      <c r="C357" s="272"/>
      <c r="D357" s="272"/>
      <c r="E357" s="122"/>
      <c r="F357" s="122"/>
    </row>
    <row r="358" spans="1:6" s="17" customFormat="1" ht="15.75" customHeight="1">
      <c r="A358" s="127" t="s">
        <v>52</v>
      </c>
      <c r="B358" s="272" t="s">
        <v>357</v>
      </c>
      <c r="C358" s="272"/>
      <c r="D358" s="272"/>
      <c r="E358" s="122"/>
      <c r="F358" s="122"/>
    </row>
    <row r="359" spans="1:6" s="17" customFormat="1" ht="15.75" customHeight="1">
      <c r="A359" s="127" t="s">
        <v>52</v>
      </c>
      <c r="B359" s="272" t="s">
        <v>358</v>
      </c>
      <c r="C359" s="272"/>
      <c r="D359" s="272"/>
      <c r="E359" s="122"/>
      <c r="F359" s="122"/>
    </row>
    <row r="360" spans="1:6" s="17" customFormat="1" ht="26.25" customHeight="1">
      <c r="A360" s="127" t="s">
        <v>52</v>
      </c>
      <c r="B360" s="272" t="s">
        <v>359</v>
      </c>
      <c r="C360" s="272"/>
      <c r="D360" s="272"/>
      <c r="E360" s="122"/>
      <c r="F360" s="122"/>
    </row>
    <row r="361" spans="1:6" s="17" customFormat="1" ht="15.75" customHeight="1">
      <c r="A361" s="127" t="s">
        <v>52</v>
      </c>
      <c r="B361" s="272" t="s">
        <v>360</v>
      </c>
      <c r="C361" s="272"/>
      <c r="D361" s="272"/>
      <c r="E361" s="122"/>
      <c r="F361" s="122"/>
    </row>
    <row r="362" spans="1:6" s="17" customFormat="1" ht="15.75" customHeight="1">
      <c r="A362" s="127" t="s">
        <v>52</v>
      </c>
      <c r="B362" s="272" t="s">
        <v>361</v>
      </c>
      <c r="C362" s="272"/>
      <c r="D362" s="272"/>
      <c r="E362" s="122"/>
      <c r="F362" s="122"/>
    </row>
    <row r="363" spans="1:6" s="17" customFormat="1" ht="15.75" customHeight="1">
      <c r="A363" s="54"/>
      <c r="B363" s="334" t="s">
        <v>362</v>
      </c>
      <c r="C363" s="334"/>
      <c r="D363" s="334"/>
      <c r="E363" s="134"/>
      <c r="F363" s="134"/>
    </row>
    <row r="364" spans="1:6" s="17" customFormat="1" ht="55.5" customHeight="1">
      <c r="A364" s="127" t="s">
        <v>52</v>
      </c>
      <c r="B364" s="286" t="s">
        <v>363</v>
      </c>
      <c r="C364" s="286"/>
      <c r="D364" s="286"/>
      <c r="E364" s="124"/>
      <c r="F364" s="124"/>
    </row>
    <row r="365" spans="1:6" s="17" customFormat="1" ht="25.5" customHeight="1">
      <c r="A365" s="127" t="s">
        <v>52</v>
      </c>
      <c r="B365" s="286" t="s">
        <v>364</v>
      </c>
      <c r="C365" s="286"/>
      <c r="D365" s="286"/>
      <c r="E365" s="124"/>
      <c r="F365" s="124"/>
    </row>
    <row r="366" spans="1:6" s="17" customFormat="1" ht="47.25" customHeight="1">
      <c r="A366" s="127" t="s">
        <v>52</v>
      </c>
      <c r="B366" s="286" t="s">
        <v>365</v>
      </c>
      <c r="C366" s="286"/>
      <c r="D366" s="286"/>
      <c r="E366" s="124"/>
      <c r="F366" s="124"/>
    </row>
    <row r="367" spans="1:6" s="17" customFormat="1" ht="36.75" customHeight="1">
      <c r="A367" s="127" t="s">
        <v>52</v>
      </c>
      <c r="B367" s="286" t="s">
        <v>366</v>
      </c>
      <c r="C367" s="286"/>
      <c r="D367" s="286"/>
      <c r="E367" s="124"/>
      <c r="F367" s="124"/>
    </row>
    <row r="368" spans="1:6" s="17" customFormat="1" ht="15.75" customHeight="1">
      <c r="A368" s="127" t="s">
        <v>52</v>
      </c>
      <c r="B368" s="136" t="s">
        <v>187</v>
      </c>
      <c r="C368" s="136"/>
      <c r="D368" s="136"/>
      <c r="E368" s="136"/>
      <c r="F368" s="136"/>
    </row>
    <row r="369" spans="1:6" s="17" customFormat="1" ht="15.75" customHeight="1">
      <c r="A369" s="127" t="s">
        <v>52</v>
      </c>
      <c r="B369" s="122" t="s">
        <v>367</v>
      </c>
      <c r="C369" s="122"/>
      <c r="D369" s="122"/>
      <c r="E369" s="122"/>
      <c r="F369" s="122"/>
    </row>
    <row r="370" spans="1:6" s="17" customFormat="1" ht="15.75" customHeight="1">
      <c r="A370" s="127" t="s">
        <v>52</v>
      </c>
      <c r="B370" s="286" t="s">
        <v>368</v>
      </c>
      <c r="C370" s="286"/>
      <c r="D370" s="286"/>
      <c r="E370" s="124"/>
      <c r="F370" s="124"/>
    </row>
    <row r="371" spans="1:6" s="17" customFormat="1" ht="15.75" customHeight="1">
      <c r="A371" s="127" t="s">
        <v>52</v>
      </c>
      <c r="B371" s="122" t="s">
        <v>369</v>
      </c>
      <c r="C371" s="122"/>
      <c r="D371" s="122"/>
      <c r="E371" s="122"/>
      <c r="F371" s="122"/>
    </row>
    <row r="372" spans="1:6" s="17" customFormat="1" ht="15.75" customHeight="1">
      <c r="A372" s="127" t="s">
        <v>52</v>
      </c>
      <c r="B372" s="122" t="s">
        <v>370</v>
      </c>
      <c r="C372" s="122"/>
      <c r="D372" s="122"/>
      <c r="E372" s="122"/>
      <c r="F372" s="122"/>
    </row>
    <row r="373" spans="1:6" s="17" customFormat="1" ht="15.75" customHeight="1">
      <c r="A373" s="127" t="s">
        <v>52</v>
      </c>
      <c r="B373" s="122" t="s">
        <v>371</v>
      </c>
      <c r="C373" s="122"/>
      <c r="D373" s="122"/>
      <c r="E373" s="122"/>
      <c r="F373" s="122"/>
    </row>
    <row r="374" spans="1:6" s="17" customFormat="1" ht="15.75" customHeight="1">
      <c r="A374" s="127" t="s">
        <v>52</v>
      </c>
      <c r="B374" s="124" t="s">
        <v>372</v>
      </c>
      <c r="C374" s="124"/>
      <c r="D374" s="124"/>
      <c r="E374" s="124"/>
      <c r="F374" s="124"/>
    </row>
    <row r="375" spans="1:6" s="17" customFormat="1" ht="15.75" customHeight="1">
      <c r="A375" s="127" t="s">
        <v>52</v>
      </c>
      <c r="B375" s="122" t="s">
        <v>373</v>
      </c>
      <c r="C375" s="122"/>
      <c r="D375" s="122"/>
      <c r="E375" s="122"/>
      <c r="F375" s="122"/>
    </row>
    <row r="376" spans="1:6" s="17" customFormat="1" ht="15.75" customHeight="1">
      <c r="A376" s="127" t="s">
        <v>52</v>
      </c>
      <c r="B376" s="122" t="s">
        <v>330</v>
      </c>
      <c r="C376" s="122"/>
      <c r="D376" s="122"/>
      <c r="E376" s="122"/>
      <c r="F376" s="122"/>
    </row>
    <row r="377" spans="1:6" s="17" customFormat="1" ht="15.75" customHeight="1">
      <c r="A377" s="127" t="s">
        <v>52</v>
      </c>
      <c r="B377" s="122" t="s">
        <v>374</v>
      </c>
      <c r="C377" s="122"/>
      <c r="D377" s="122"/>
      <c r="E377" s="122"/>
      <c r="F377" s="122"/>
    </row>
    <row r="378" spans="1:6" s="17" customFormat="1" ht="15.75" customHeight="1" thickBot="1">
      <c r="A378" s="19"/>
      <c r="B378" s="20"/>
      <c r="C378" s="18"/>
      <c r="D378" s="18"/>
      <c r="E378" s="18"/>
      <c r="F378" s="18"/>
    </row>
    <row r="379" spans="1:6" s="14" customFormat="1" ht="24" customHeight="1">
      <c r="A379" s="21" t="s">
        <v>4</v>
      </c>
      <c r="B379" s="22" t="s">
        <v>5</v>
      </c>
      <c r="C379" s="23" t="s">
        <v>6</v>
      </c>
      <c r="D379" s="46" t="s">
        <v>7</v>
      </c>
      <c r="E379" s="45" t="s">
        <v>9</v>
      </c>
      <c r="F379" s="24" t="s">
        <v>10</v>
      </c>
    </row>
    <row r="380" spans="1:6" s="14" customFormat="1" ht="15" customHeight="1" thickBot="1">
      <c r="A380" s="25" t="s">
        <v>8</v>
      </c>
      <c r="B380" s="26">
        <v>1</v>
      </c>
      <c r="C380" s="27">
        <v>2</v>
      </c>
      <c r="D380" s="47">
        <v>3</v>
      </c>
      <c r="E380" s="28">
        <v>4</v>
      </c>
      <c r="F380" s="29" t="s">
        <v>17</v>
      </c>
    </row>
    <row r="381" spans="1:6" s="13" customFormat="1" ht="88.5" customHeight="1">
      <c r="A381" s="30" t="s">
        <v>0</v>
      </c>
      <c r="B381" s="138" t="s">
        <v>375</v>
      </c>
      <c r="C381" s="79">
        <v>1.4</v>
      </c>
      <c r="D381" s="81" t="s">
        <v>37</v>
      </c>
      <c r="E381" s="31"/>
      <c r="F381" s="56">
        <f>C381*E381</f>
        <v>0</v>
      </c>
    </row>
    <row r="382" spans="1:6" s="13" customFormat="1" ht="87" customHeight="1">
      <c r="A382" s="30" t="s">
        <v>1</v>
      </c>
      <c r="B382" s="138" t="s">
        <v>376</v>
      </c>
      <c r="C382" s="79">
        <v>37.799999999999997</v>
      </c>
      <c r="D382" s="81" t="s">
        <v>37</v>
      </c>
      <c r="E382" s="31"/>
      <c r="F382" s="56">
        <f>C382*E382</f>
        <v>0</v>
      </c>
    </row>
    <row r="383" spans="1:6" s="13" customFormat="1" ht="81.75" customHeight="1">
      <c r="A383" s="59" t="s">
        <v>2</v>
      </c>
      <c r="B383" s="138" t="s">
        <v>377</v>
      </c>
      <c r="C383" s="79">
        <v>2.4</v>
      </c>
      <c r="D383" s="81" t="s">
        <v>37</v>
      </c>
      <c r="E383" s="60"/>
      <c r="F383" s="56">
        <f t="shared" ref="F383:F391" si="7">C383*E383</f>
        <v>0</v>
      </c>
    </row>
    <row r="384" spans="1:6" s="13" customFormat="1" ht="88.5" customHeight="1">
      <c r="A384" s="59" t="s">
        <v>3</v>
      </c>
      <c r="B384" s="138" t="s">
        <v>378</v>
      </c>
      <c r="C384" s="79">
        <v>39</v>
      </c>
      <c r="D384" s="81" t="s">
        <v>37</v>
      </c>
      <c r="E384" s="60"/>
      <c r="F384" s="56">
        <f t="shared" si="7"/>
        <v>0</v>
      </c>
    </row>
    <row r="385" spans="1:6" s="13" customFormat="1" ht="50.25" customHeight="1">
      <c r="A385" s="30" t="s">
        <v>32</v>
      </c>
      <c r="B385" s="138" t="s">
        <v>379</v>
      </c>
      <c r="C385" s="79">
        <v>1</v>
      </c>
      <c r="D385" s="81" t="s">
        <v>37</v>
      </c>
      <c r="E385" s="31"/>
      <c r="F385" s="56">
        <f t="shared" si="7"/>
        <v>0</v>
      </c>
    </row>
    <row r="386" spans="1:6" s="13" customFormat="1" ht="66" customHeight="1">
      <c r="A386" s="30" t="s">
        <v>43</v>
      </c>
      <c r="B386" s="121" t="s">
        <v>380</v>
      </c>
      <c r="C386" s="79">
        <v>15.6</v>
      </c>
      <c r="D386" s="81" t="s">
        <v>37</v>
      </c>
      <c r="E386" s="31"/>
      <c r="F386" s="56">
        <f t="shared" si="7"/>
        <v>0</v>
      </c>
    </row>
    <row r="387" spans="1:6" s="13" customFormat="1" ht="66.75" customHeight="1">
      <c r="A387" s="30" t="s">
        <v>44</v>
      </c>
      <c r="B387" s="121" t="s">
        <v>381</v>
      </c>
      <c r="C387" s="79">
        <v>22.2</v>
      </c>
      <c r="D387" s="81" t="s">
        <v>37</v>
      </c>
      <c r="E387" s="31"/>
      <c r="F387" s="56">
        <f t="shared" si="7"/>
        <v>0</v>
      </c>
    </row>
    <row r="388" spans="1:6" s="13" customFormat="1" ht="171.75" customHeight="1">
      <c r="A388" s="30" t="s">
        <v>45</v>
      </c>
      <c r="B388" s="104" t="s">
        <v>382</v>
      </c>
      <c r="C388" s="79">
        <v>87</v>
      </c>
      <c r="D388" s="81" t="s">
        <v>37</v>
      </c>
      <c r="E388" s="31"/>
      <c r="F388" s="56">
        <f t="shared" si="7"/>
        <v>0</v>
      </c>
    </row>
    <row r="389" spans="1:6" s="13" customFormat="1" ht="34.5" customHeight="1">
      <c r="A389" s="30" t="s">
        <v>46</v>
      </c>
      <c r="B389" s="121" t="s">
        <v>383</v>
      </c>
      <c r="C389" s="79">
        <v>55</v>
      </c>
      <c r="D389" s="81" t="s">
        <v>37</v>
      </c>
      <c r="E389" s="31"/>
      <c r="F389" s="56">
        <f t="shared" si="7"/>
        <v>0</v>
      </c>
    </row>
    <row r="390" spans="1:6" s="13" customFormat="1" ht="39" customHeight="1">
      <c r="A390" s="30" t="s">
        <v>47</v>
      </c>
      <c r="B390" s="121" t="s">
        <v>384</v>
      </c>
      <c r="C390" s="79">
        <v>2</v>
      </c>
      <c r="D390" s="81" t="s">
        <v>19</v>
      </c>
      <c r="E390" s="31"/>
      <c r="F390" s="56">
        <f t="shared" si="7"/>
        <v>0</v>
      </c>
    </row>
    <row r="391" spans="1:6" s="13" customFormat="1" ht="44.25" customHeight="1" thickBot="1">
      <c r="A391" s="30" t="s">
        <v>48</v>
      </c>
      <c r="B391" s="121" t="s">
        <v>385</v>
      </c>
      <c r="C391" s="79">
        <v>1</v>
      </c>
      <c r="D391" s="81" t="s">
        <v>19</v>
      </c>
      <c r="E391" s="31"/>
      <c r="F391" s="56">
        <f t="shared" si="7"/>
        <v>0</v>
      </c>
    </row>
    <row r="392" spans="1:6" s="14" customFormat="1" ht="18" customHeight="1" thickBot="1">
      <c r="A392" s="33"/>
      <c r="B392" s="242" t="s">
        <v>345</v>
      </c>
      <c r="C392" s="242"/>
      <c r="D392" s="243"/>
      <c r="E392" s="57"/>
      <c r="F392" s="34">
        <f>SUM(F381:F391)</f>
        <v>0</v>
      </c>
    </row>
    <row r="393" spans="1:6" s="13" customFormat="1" ht="12.75" customHeight="1">
      <c r="A393" s="95"/>
      <c r="B393" s="96"/>
      <c r="C393" s="97"/>
      <c r="D393" s="98"/>
      <c r="E393" s="99"/>
      <c r="F393" s="99"/>
    </row>
    <row r="394" spans="1:6" s="17" customFormat="1" ht="15.75" customHeight="1">
      <c r="A394" s="116" t="s">
        <v>2</v>
      </c>
      <c r="B394" s="93" t="s">
        <v>386</v>
      </c>
      <c r="C394" s="94"/>
      <c r="D394" s="94"/>
      <c r="E394" s="94"/>
      <c r="F394" s="94"/>
    </row>
    <row r="395" spans="1:6" s="17" customFormat="1" ht="15.75" customHeight="1">
      <c r="A395" s="19"/>
      <c r="B395" s="20"/>
      <c r="C395" s="18"/>
      <c r="D395" s="18"/>
      <c r="E395" s="18"/>
      <c r="F395" s="18"/>
    </row>
    <row r="396" spans="1:6" s="17" customFormat="1" ht="15.75" customHeight="1">
      <c r="A396" s="19"/>
      <c r="B396" s="55" t="s">
        <v>313</v>
      </c>
      <c r="C396" s="18"/>
      <c r="D396" s="18"/>
      <c r="E396" s="18"/>
      <c r="F396" s="18"/>
    </row>
    <row r="397" spans="1:6" s="17" customFormat="1" ht="44.25" customHeight="1">
      <c r="A397" s="127" t="s">
        <v>52</v>
      </c>
      <c r="B397" s="286" t="s">
        <v>116</v>
      </c>
      <c r="C397" s="286"/>
      <c r="D397" s="286"/>
      <c r="E397" s="124"/>
      <c r="F397" s="124"/>
    </row>
    <row r="398" spans="1:6" s="17" customFormat="1" ht="30.75" customHeight="1">
      <c r="A398" s="127" t="s">
        <v>52</v>
      </c>
      <c r="B398" s="286" t="s">
        <v>388</v>
      </c>
      <c r="C398" s="286"/>
      <c r="D398" s="286"/>
      <c r="E398" s="124"/>
      <c r="F398" s="124"/>
    </row>
    <row r="399" spans="1:6" s="17" customFormat="1" ht="33.75" customHeight="1">
      <c r="A399" s="127" t="s">
        <v>52</v>
      </c>
      <c r="B399" s="286" t="s">
        <v>389</v>
      </c>
      <c r="C399" s="286"/>
      <c r="D399" s="286"/>
      <c r="E399" s="124"/>
      <c r="F399" s="124"/>
    </row>
    <row r="400" spans="1:6" s="17" customFormat="1" ht="15.75" customHeight="1">
      <c r="A400" s="127" t="s">
        <v>52</v>
      </c>
      <c r="B400" s="286" t="s">
        <v>390</v>
      </c>
      <c r="C400" s="286"/>
      <c r="D400" s="286"/>
      <c r="E400" s="124"/>
      <c r="F400" s="124"/>
    </row>
    <row r="401" spans="1:6" s="17" customFormat="1" ht="30.75" customHeight="1">
      <c r="A401" s="127" t="s">
        <v>52</v>
      </c>
      <c r="B401" s="272" t="s">
        <v>391</v>
      </c>
      <c r="C401" s="272"/>
      <c r="D401" s="272"/>
      <c r="E401" s="122"/>
      <c r="F401" s="122"/>
    </row>
    <row r="402" spans="1:6" s="17" customFormat="1" ht="22.5" customHeight="1">
      <c r="A402" s="127" t="s">
        <v>52</v>
      </c>
      <c r="B402" s="272" t="s">
        <v>392</v>
      </c>
      <c r="C402" s="272"/>
      <c r="D402" s="272"/>
      <c r="E402" s="122"/>
      <c r="F402" s="122"/>
    </row>
    <row r="403" spans="1:6" s="17" customFormat="1" ht="27" customHeight="1">
      <c r="A403" s="127" t="s">
        <v>52</v>
      </c>
      <c r="B403" s="272" t="s">
        <v>393</v>
      </c>
      <c r="C403" s="272"/>
      <c r="D403" s="272"/>
      <c r="E403" s="122"/>
      <c r="F403" s="122"/>
    </row>
    <row r="404" spans="1:6" s="17" customFormat="1" ht="15.75" customHeight="1">
      <c r="A404" s="127" t="s">
        <v>52</v>
      </c>
      <c r="B404" s="272" t="s">
        <v>326</v>
      </c>
      <c r="C404" s="272"/>
      <c r="D404" s="272"/>
      <c r="E404" s="122"/>
      <c r="F404" s="122"/>
    </row>
    <row r="405" spans="1:6" s="17" customFormat="1" ht="29.25" customHeight="1">
      <c r="A405" s="127" t="s">
        <v>52</v>
      </c>
      <c r="B405" s="272" t="s">
        <v>394</v>
      </c>
      <c r="C405" s="272"/>
      <c r="D405" s="272"/>
      <c r="E405" s="122"/>
      <c r="F405" s="122"/>
    </row>
    <row r="406" spans="1:6" s="17" customFormat="1" ht="15.75" customHeight="1">
      <c r="A406" s="127" t="s">
        <v>52</v>
      </c>
      <c r="B406" s="272" t="s">
        <v>328</v>
      </c>
      <c r="C406" s="272"/>
      <c r="D406" s="272"/>
      <c r="E406" s="122"/>
      <c r="F406" s="122"/>
    </row>
    <row r="407" spans="1:6" s="17" customFormat="1" ht="33.75" customHeight="1">
      <c r="A407" s="127" t="s">
        <v>52</v>
      </c>
      <c r="B407" s="272" t="s">
        <v>395</v>
      </c>
      <c r="C407" s="272"/>
      <c r="D407" s="272"/>
      <c r="E407" s="122"/>
      <c r="F407" s="122"/>
    </row>
    <row r="408" spans="1:6" s="17" customFormat="1" ht="33.75" customHeight="1">
      <c r="A408" s="127" t="s">
        <v>52</v>
      </c>
      <c r="B408" s="272" t="s">
        <v>396</v>
      </c>
      <c r="C408" s="272"/>
      <c r="D408" s="272"/>
      <c r="E408" s="122"/>
      <c r="F408" s="122"/>
    </row>
    <row r="409" spans="1:6" s="17" customFormat="1" ht="33.75" customHeight="1">
      <c r="A409" s="127" t="s">
        <v>52</v>
      </c>
      <c r="B409" s="286" t="s">
        <v>397</v>
      </c>
      <c r="C409" s="286"/>
      <c r="D409" s="286"/>
      <c r="E409" s="124"/>
      <c r="F409" s="124"/>
    </row>
    <row r="410" spans="1:6" s="17" customFormat="1" ht="15.75" customHeight="1">
      <c r="A410" s="19"/>
      <c r="B410" s="136" t="s">
        <v>187</v>
      </c>
      <c r="C410" s="136"/>
      <c r="D410" s="136"/>
      <c r="E410" s="136"/>
      <c r="F410" s="136"/>
    </row>
    <row r="411" spans="1:6" s="17" customFormat="1" ht="15.75" customHeight="1">
      <c r="A411" s="127" t="s">
        <v>52</v>
      </c>
      <c r="B411" s="272" t="s">
        <v>238</v>
      </c>
      <c r="C411" s="272"/>
      <c r="D411" s="272"/>
      <c r="E411" s="122"/>
      <c r="F411" s="122"/>
    </row>
    <row r="412" spans="1:6" s="17" customFormat="1" ht="15.75" customHeight="1">
      <c r="A412" s="127" t="s">
        <v>52</v>
      </c>
      <c r="B412" s="286" t="s">
        <v>398</v>
      </c>
      <c r="C412" s="286"/>
      <c r="D412" s="286"/>
      <c r="E412" s="124"/>
      <c r="F412" s="124"/>
    </row>
    <row r="413" spans="1:6" s="17" customFormat="1" ht="15.75" customHeight="1">
      <c r="A413" s="127" t="s">
        <v>52</v>
      </c>
      <c r="B413" s="272" t="s">
        <v>399</v>
      </c>
      <c r="C413" s="272"/>
      <c r="D413" s="272"/>
      <c r="E413" s="122"/>
      <c r="F413" s="122"/>
    </row>
    <row r="414" spans="1:6" s="17" customFormat="1" ht="15.75" customHeight="1">
      <c r="A414" s="127" t="s">
        <v>52</v>
      </c>
      <c r="B414" s="272" t="s">
        <v>400</v>
      </c>
      <c r="C414" s="272"/>
      <c r="D414" s="272"/>
      <c r="E414" s="122"/>
      <c r="F414" s="122"/>
    </row>
    <row r="415" spans="1:6" s="17" customFormat="1" ht="15.75" customHeight="1">
      <c r="A415" s="127" t="s">
        <v>52</v>
      </c>
      <c r="B415" s="272" t="s">
        <v>401</v>
      </c>
      <c r="C415" s="272"/>
      <c r="D415" s="272"/>
      <c r="E415" s="122"/>
      <c r="F415" s="122"/>
    </row>
    <row r="416" spans="1:6" s="17" customFormat="1" ht="15.75" customHeight="1">
      <c r="A416" s="127" t="s">
        <v>52</v>
      </c>
      <c r="B416" s="286" t="s">
        <v>402</v>
      </c>
      <c r="C416" s="286"/>
      <c r="D416" s="286"/>
      <c r="E416" s="124"/>
      <c r="F416" s="124"/>
    </row>
    <row r="417" spans="1:6" s="17" customFormat="1" ht="15.75" customHeight="1">
      <c r="A417" s="127" t="s">
        <v>52</v>
      </c>
      <c r="B417" s="286" t="s">
        <v>403</v>
      </c>
      <c r="C417" s="286"/>
      <c r="D417" s="286"/>
      <c r="E417" s="124"/>
      <c r="F417" s="124"/>
    </row>
    <row r="418" spans="1:6" s="17" customFormat="1" ht="15.75" customHeight="1" thickBot="1">
      <c r="A418" s="19"/>
      <c r="B418" s="20"/>
      <c r="C418" s="18"/>
      <c r="D418" s="18"/>
      <c r="E418" s="18"/>
      <c r="F418" s="18"/>
    </row>
    <row r="419" spans="1:6" s="14" customFormat="1" ht="24" customHeight="1">
      <c r="A419" s="21" t="s">
        <v>4</v>
      </c>
      <c r="B419" s="22" t="s">
        <v>5</v>
      </c>
      <c r="C419" s="23" t="s">
        <v>6</v>
      </c>
      <c r="D419" s="46" t="s">
        <v>7</v>
      </c>
      <c r="E419" s="45" t="s">
        <v>9</v>
      </c>
      <c r="F419" s="24" t="s">
        <v>10</v>
      </c>
    </row>
    <row r="420" spans="1:6" s="14" customFormat="1" ht="15" customHeight="1" thickBot="1">
      <c r="A420" s="25" t="s">
        <v>8</v>
      </c>
      <c r="B420" s="26">
        <v>1</v>
      </c>
      <c r="C420" s="27">
        <v>2</v>
      </c>
      <c r="D420" s="47">
        <v>3</v>
      </c>
      <c r="E420" s="28">
        <v>4</v>
      </c>
      <c r="F420" s="29" t="s">
        <v>17</v>
      </c>
    </row>
    <row r="421" spans="1:6" s="13" customFormat="1" ht="19.5" customHeight="1">
      <c r="A421" s="30" t="s">
        <v>0</v>
      </c>
      <c r="B421" s="138" t="s">
        <v>404</v>
      </c>
      <c r="C421" s="79"/>
      <c r="D421" s="81"/>
      <c r="E421" s="31"/>
      <c r="F421" s="56"/>
    </row>
    <row r="422" spans="1:6" s="13" customFormat="1" ht="19.5" customHeight="1">
      <c r="A422" s="30"/>
      <c r="B422" s="139" t="s">
        <v>405</v>
      </c>
      <c r="C422" s="79"/>
      <c r="D422" s="81"/>
      <c r="E422" s="31"/>
      <c r="F422" s="56"/>
    </row>
    <row r="423" spans="1:6" s="13" customFormat="1" ht="19.5" customHeight="1">
      <c r="A423" s="30"/>
      <c r="B423" s="139" t="s">
        <v>406</v>
      </c>
      <c r="C423" s="79"/>
      <c r="D423" s="81"/>
      <c r="E423" s="31"/>
      <c r="F423" s="56"/>
    </row>
    <row r="424" spans="1:6" s="13" customFormat="1" ht="19.5" customHeight="1">
      <c r="A424" s="30"/>
      <c r="B424" s="139" t="s">
        <v>407</v>
      </c>
      <c r="C424" s="79"/>
      <c r="D424" s="81"/>
      <c r="E424" s="31"/>
      <c r="F424" s="56"/>
    </row>
    <row r="425" spans="1:6" s="13" customFormat="1" ht="26.25" customHeight="1">
      <c r="A425" s="30"/>
      <c r="B425" s="139" t="s">
        <v>408</v>
      </c>
      <c r="C425" s="79"/>
      <c r="D425" s="81"/>
      <c r="E425" s="31"/>
      <c r="F425" s="56"/>
    </row>
    <row r="426" spans="1:6" s="13" customFormat="1" ht="19.5" customHeight="1">
      <c r="A426" s="30"/>
      <c r="B426" s="139" t="s">
        <v>409</v>
      </c>
      <c r="C426" s="79"/>
      <c r="D426" s="81"/>
      <c r="E426" s="31"/>
      <c r="F426" s="56"/>
    </row>
    <row r="427" spans="1:6" s="13" customFormat="1" ht="19.5" customHeight="1">
      <c r="A427" s="30"/>
      <c r="B427" s="139" t="s">
        <v>410</v>
      </c>
      <c r="C427" s="79"/>
      <c r="D427" s="81"/>
      <c r="E427" s="31"/>
      <c r="F427" s="56"/>
    </row>
    <row r="428" spans="1:6" s="13" customFormat="1" ht="19.5" customHeight="1">
      <c r="A428" s="30"/>
      <c r="B428" s="139" t="s">
        <v>411</v>
      </c>
      <c r="C428" s="79"/>
      <c r="D428" s="81"/>
      <c r="E428" s="31"/>
      <c r="F428" s="56"/>
    </row>
    <row r="429" spans="1:6" s="13" customFormat="1" ht="19.5" customHeight="1">
      <c r="A429" s="30"/>
      <c r="B429" s="139" t="s">
        <v>412</v>
      </c>
      <c r="C429" s="79"/>
      <c r="D429" s="81"/>
      <c r="E429" s="31"/>
      <c r="F429" s="56"/>
    </row>
    <row r="430" spans="1:6" s="13" customFormat="1" ht="19.5" customHeight="1">
      <c r="A430" s="30"/>
      <c r="B430" s="139" t="s">
        <v>413</v>
      </c>
      <c r="C430" s="79"/>
      <c r="D430" s="81"/>
      <c r="E430" s="31"/>
      <c r="F430" s="56"/>
    </row>
    <row r="431" spans="1:6" s="13" customFormat="1" ht="19.5" customHeight="1">
      <c r="A431" s="30"/>
      <c r="B431" s="139" t="s">
        <v>414</v>
      </c>
      <c r="C431" s="79"/>
      <c r="D431" s="81"/>
      <c r="E431" s="31"/>
      <c r="F431" s="56"/>
    </row>
    <row r="432" spans="1:6" s="13" customFormat="1" ht="39.75" customHeight="1">
      <c r="A432" s="30"/>
      <c r="B432" s="139" t="s">
        <v>415</v>
      </c>
      <c r="C432" s="79">
        <v>2</v>
      </c>
      <c r="D432" s="81" t="s">
        <v>19</v>
      </c>
      <c r="E432" s="31"/>
      <c r="F432" s="56">
        <f>C432*E432</f>
        <v>0</v>
      </c>
    </row>
    <row r="433" spans="1:6" s="13" customFormat="1" ht="23.25" customHeight="1">
      <c r="A433" s="30" t="s">
        <v>1</v>
      </c>
      <c r="B433" s="138" t="s">
        <v>416</v>
      </c>
      <c r="C433" s="79"/>
      <c r="D433" s="81"/>
      <c r="E433" s="31"/>
      <c r="F433" s="56"/>
    </row>
    <row r="434" spans="1:6" s="13" customFormat="1" ht="20.25" customHeight="1">
      <c r="A434" s="30"/>
      <c r="B434" s="139" t="s">
        <v>417</v>
      </c>
      <c r="C434" s="79"/>
      <c r="D434" s="81"/>
      <c r="E434" s="31"/>
      <c r="F434" s="56"/>
    </row>
    <row r="435" spans="1:6" s="13" customFormat="1" ht="20.25" customHeight="1">
      <c r="A435" s="30"/>
      <c r="B435" s="139" t="s">
        <v>418</v>
      </c>
      <c r="C435" s="79"/>
      <c r="D435" s="81"/>
      <c r="E435" s="31"/>
      <c r="F435" s="56"/>
    </row>
    <row r="436" spans="1:6" s="13" customFormat="1" ht="25.5" customHeight="1">
      <c r="A436" s="30"/>
      <c r="B436" s="139" t="s">
        <v>419</v>
      </c>
      <c r="C436" s="79"/>
      <c r="D436" s="81"/>
      <c r="E436" s="31"/>
      <c r="F436" s="56"/>
    </row>
    <row r="437" spans="1:6" s="13" customFormat="1" ht="25.5" customHeight="1">
      <c r="A437" s="30"/>
      <c r="B437" s="139" t="s">
        <v>420</v>
      </c>
      <c r="C437" s="79"/>
      <c r="D437" s="81"/>
      <c r="E437" s="31"/>
      <c r="F437" s="56"/>
    </row>
    <row r="438" spans="1:6" s="13" customFormat="1" ht="25.5" customHeight="1">
      <c r="A438" s="30"/>
      <c r="B438" s="139" t="s">
        <v>421</v>
      </c>
      <c r="C438" s="79"/>
      <c r="D438" s="81"/>
      <c r="E438" s="31"/>
      <c r="F438" s="56"/>
    </row>
    <row r="439" spans="1:6" s="13" customFormat="1" ht="25.5" customHeight="1">
      <c r="A439" s="30"/>
      <c r="B439" s="139" t="s">
        <v>422</v>
      </c>
      <c r="C439" s="79"/>
      <c r="D439" s="81"/>
      <c r="E439" s="31"/>
      <c r="F439" s="56"/>
    </row>
    <row r="440" spans="1:6" s="13" customFormat="1" ht="25.5" customHeight="1">
      <c r="A440" s="30"/>
      <c r="B440" s="139" t="s">
        <v>423</v>
      </c>
      <c r="C440" s="79"/>
      <c r="D440" s="81"/>
      <c r="E440" s="31"/>
      <c r="F440" s="56"/>
    </row>
    <row r="441" spans="1:6" s="13" customFormat="1" ht="25.5" customHeight="1">
      <c r="A441" s="30"/>
      <c r="B441" s="139" t="s">
        <v>412</v>
      </c>
      <c r="C441" s="79"/>
      <c r="D441" s="81"/>
      <c r="E441" s="31"/>
      <c r="F441" s="56"/>
    </row>
    <row r="442" spans="1:6" s="13" customFormat="1" ht="25.5" customHeight="1">
      <c r="A442" s="30"/>
      <c r="B442" s="139" t="s">
        <v>424</v>
      </c>
      <c r="C442" s="79"/>
      <c r="D442" s="81"/>
      <c r="E442" s="31"/>
      <c r="F442" s="56"/>
    </row>
    <row r="443" spans="1:6" s="13" customFormat="1" ht="25.5" customHeight="1">
      <c r="A443" s="30"/>
      <c r="B443" s="139" t="s">
        <v>425</v>
      </c>
      <c r="C443" s="79"/>
      <c r="D443" s="81"/>
      <c r="E443" s="31"/>
      <c r="F443" s="56"/>
    </row>
    <row r="444" spans="1:6" s="13" customFormat="1" ht="38.25" customHeight="1">
      <c r="A444" s="30"/>
      <c r="B444" s="139" t="s">
        <v>426</v>
      </c>
      <c r="C444" s="79"/>
      <c r="D444" s="81"/>
      <c r="E444" s="31"/>
      <c r="F444" s="56"/>
    </row>
    <row r="445" spans="1:6" s="13" customFormat="1" ht="24.75" customHeight="1">
      <c r="A445" s="30"/>
      <c r="B445" s="139" t="s">
        <v>427</v>
      </c>
      <c r="C445" s="79"/>
      <c r="D445" s="81"/>
      <c r="E445" s="31"/>
      <c r="F445" s="56"/>
    </row>
    <row r="446" spans="1:6" s="13" customFormat="1" ht="24.75" customHeight="1">
      <c r="A446" s="59"/>
      <c r="B446" s="139" t="s">
        <v>428</v>
      </c>
      <c r="C446" s="79">
        <v>1</v>
      </c>
      <c r="D446" s="81" t="s">
        <v>19</v>
      </c>
      <c r="E446" s="60"/>
      <c r="F446" s="56">
        <f>C446*E446</f>
        <v>0</v>
      </c>
    </row>
    <row r="447" spans="1:6" s="13" customFormat="1" ht="21" customHeight="1">
      <c r="A447" s="59" t="s">
        <v>2</v>
      </c>
      <c r="B447" s="138" t="s">
        <v>429</v>
      </c>
      <c r="C447" s="79"/>
      <c r="D447" s="81"/>
      <c r="E447" s="60"/>
      <c r="F447" s="56"/>
    </row>
    <row r="448" spans="1:6" s="13" customFormat="1" ht="72" customHeight="1">
      <c r="A448" s="30"/>
      <c r="B448" s="139" t="s">
        <v>430</v>
      </c>
      <c r="C448" s="79"/>
      <c r="D448" s="81"/>
      <c r="E448" s="31"/>
      <c r="F448" s="56"/>
    </row>
    <row r="449" spans="1:6" s="13" customFormat="1" ht="111" customHeight="1">
      <c r="A449" s="30"/>
      <c r="B449" s="139" t="s">
        <v>431</v>
      </c>
      <c r="C449" s="79"/>
      <c r="D449" s="81"/>
      <c r="E449" s="31"/>
      <c r="F449" s="56"/>
    </row>
    <row r="450" spans="1:6" s="13" customFormat="1" ht="45.75" customHeight="1">
      <c r="A450" s="30"/>
      <c r="B450" s="139" t="s">
        <v>432</v>
      </c>
      <c r="C450" s="79"/>
      <c r="D450" s="81"/>
      <c r="E450" s="31"/>
      <c r="F450" s="56"/>
    </row>
    <row r="451" spans="1:6" s="13" customFormat="1" ht="67.5" customHeight="1">
      <c r="A451" s="30"/>
      <c r="B451" s="139" t="s">
        <v>433</v>
      </c>
      <c r="C451" s="79"/>
      <c r="D451" s="81"/>
      <c r="E451" s="31"/>
      <c r="F451" s="56"/>
    </row>
    <row r="452" spans="1:6" s="13" customFormat="1" ht="26.25" customHeight="1">
      <c r="A452" s="30"/>
      <c r="B452" s="139" t="s">
        <v>434</v>
      </c>
      <c r="C452" s="79"/>
      <c r="D452" s="81"/>
      <c r="E452" s="31"/>
      <c r="F452" s="56"/>
    </row>
    <row r="453" spans="1:6" s="13" customFormat="1" ht="19.5" customHeight="1">
      <c r="A453" s="30"/>
      <c r="B453" s="139" t="s">
        <v>435</v>
      </c>
      <c r="C453" s="79"/>
      <c r="D453" s="81"/>
      <c r="E453" s="31"/>
      <c r="F453" s="56"/>
    </row>
    <row r="454" spans="1:6" s="13" customFormat="1" ht="30" customHeight="1">
      <c r="A454" s="30"/>
      <c r="B454" s="139" t="s">
        <v>436</v>
      </c>
      <c r="C454" s="79"/>
      <c r="D454" s="81"/>
      <c r="E454" s="31"/>
      <c r="F454" s="56"/>
    </row>
    <row r="455" spans="1:6" s="13" customFormat="1" ht="21.75" customHeight="1">
      <c r="A455" s="30"/>
      <c r="B455" s="139" t="s">
        <v>437</v>
      </c>
      <c r="C455" s="79"/>
      <c r="D455" s="81"/>
      <c r="E455" s="31"/>
      <c r="F455" s="56"/>
    </row>
    <row r="456" spans="1:6" s="13" customFormat="1" ht="21.75" customHeight="1">
      <c r="A456" s="30"/>
      <c r="B456" s="139" t="s">
        <v>438</v>
      </c>
      <c r="C456" s="79"/>
      <c r="D456" s="81"/>
      <c r="E456" s="31"/>
      <c r="F456" s="56"/>
    </row>
    <row r="457" spans="1:6" s="13" customFormat="1" ht="21.75" customHeight="1">
      <c r="A457" s="30"/>
      <c r="B457" s="139" t="s">
        <v>439</v>
      </c>
      <c r="C457" s="79"/>
      <c r="D457" s="81"/>
      <c r="E457" s="31"/>
      <c r="F457" s="56"/>
    </row>
    <row r="458" spans="1:6" s="13" customFormat="1" ht="21.75" customHeight="1">
      <c r="A458" s="30"/>
      <c r="B458" s="139" t="s">
        <v>440</v>
      </c>
      <c r="C458" s="79"/>
      <c r="D458" s="81"/>
      <c r="E458" s="31"/>
      <c r="F458" s="56"/>
    </row>
    <row r="459" spans="1:6" s="13" customFormat="1" ht="30" customHeight="1">
      <c r="A459" s="30"/>
      <c r="B459" s="139" t="s">
        <v>441</v>
      </c>
      <c r="C459" s="79"/>
      <c r="D459" s="81"/>
      <c r="E459" s="31"/>
      <c r="F459" s="56"/>
    </row>
    <row r="460" spans="1:6" s="13" customFormat="1" ht="42" customHeight="1">
      <c r="A460" s="30"/>
      <c r="B460" s="139" t="s">
        <v>415</v>
      </c>
      <c r="C460" s="79">
        <v>1</v>
      </c>
      <c r="D460" s="81" t="s">
        <v>19</v>
      </c>
      <c r="E460" s="31"/>
      <c r="F460" s="56">
        <f t="shared" ref="F446:F495" si="8">C460*E460</f>
        <v>0</v>
      </c>
    </row>
    <row r="461" spans="1:6" s="13" customFormat="1" ht="21" customHeight="1">
      <c r="A461" s="30" t="s">
        <v>3</v>
      </c>
      <c r="B461" s="138" t="s">
        <v>442</v>
      </c>
      <c r="C461" s="79"/>
      <c r="D461" s="81"/>
      <c r="E461" s="31"/>
      <c r="F461" s="56"/>
    </row>
    <row r="462" spans="1:6" s="13" customFormat="1" ht="21" customHeight="1">
      <c r="A462" s="30"/>
      <c r="B462" s="139" t="s">
        <v>443</v>
      </c>
      <c r="C462" s="79"/>
      <c r="D462" s="81"/>
      <c r="E462" s="31"/>
      <c r="F462" s="56"/>
    </row>
    <row r="463" spans="1:6" s="13" customFormat="1" ht="29.25" customHeight="1">
      <c r="A463" s="30"/>
      <c r="B463" s="139" t="s">
        <v>444</v>
      </c>
      <c r="C463" s="79"/>
      <c r="D463" s="81"/>
      <c r="E463" s="31"/>
      <c r="F463" s="56"/>
    </row>
    <row r="464" spans="1:6" s="13" customFormat="1" ht="29.25" customHeight="1">
      <c r="A464" s="59"/>
      <c r="B464" s="139" t="s">
        <v>445</v>
      </c>
      <c r="C464" s="79"/>
      <c r="D464" s="81"/>
      <c r="E464" s="60"/>
      <c r="F464" s="56"/>
    </row>
    <row r="465" spans="1:6" s="13" customFormat="1" ht="23.25" customHeight="1">
      <c r="A465" s="59"/>
      <c r="B465" s="139" t="s">
        <v>421</v>
      </c>
      <c r="C465" s="79"/>
      <c r="D465" s="81"/>
      <c r="E465" s="60"/>
      <c r="F465" s="56"/>
    </row>
    <row r="466" spans="1:6" s="13" customFormat="1" ht="23.25" customHeight="1">
      <c r="A466" s="30"/>
      <c r="B466" s="139" t="s">
        <v>446</v>
      </c>
      <c r="C466" s="79"/>
      <c r="D466" s="81"/>
      <c r="E466" s="31"/>
      <c r="F466" s="56"/>
    </row>
    <row r="467" spans="1:6" s="13" customFormat="1" ht="42" customHeight="1">
      <c r="A467" s="30"/>
      <c r="B467" s="139" t="s">
        <v>415</v>
      </c>
      <c r="C467" s="79">
        <v>1</v>
      </c>
      <c r="D467" s="81" t="s">
        <v>19</v>
      </c>
      <c r="E467" s="31"/>
      <c r="F467" s="56">
        <f t="shared" si="8"/>
        <v>0</v>
      </c>
    </row>
    <row r="468" spans="1:6" s="13" customFormat="1" ht="22.5" customHeight="1">
      <c r="A468" s="30" t="s">
        <v>32</v>
      </c>
      <c r="B468" s="138" t="s">
        <v>447</v>
      </c>
      <c r="C468" s="79"/>
      <c r="D468" s="81"/>
      <c r="E468" s="31"/>
      <c r="F468" s="56"/>
    </row>
    <row r="469" spans="1:6" s="13" customFormat="1" ht="22.5" customHeight="1">
      <c r="A469" s="30"/>
      <c r="B469" s="139" t="s">
        <v>448</v>
      </c>
      <c r="C469" s="79"/>
      <c r="D469" s="81"/>
      <c r="E469" s="31"/>
      <c r="F469" s="56"/>
    </row>
    <row r="470" spans="1:6" s="13" customFormat="1" ht="57.75" customHeight="1">
      <c r="A470" s="30"/>
      <c r="B470" s="139" t="s">
        <v>449</v>
      </c>
      <c r="C470" s="79"/>
      <c r="D470" s="81"/>
      <c r="E470" s="31"/>
      <c r="F470" s="56"/>
    </row>
    <row r="471" spans="1:6" s="13" customFormat="1" ht="24" customHeight="1">
      <c r="A471" s="30"/>
      <c r="B471" s="139" t="s">
        <v>421</v>
      </c>
      <c r="C471" s="79"/>
      <c r="D471" s="81"/>
      <c r="E471" s="31"/>
      <c r="F471" s="56"/>
    </row>
    <row r="472" spans="1:6" s="13" customFormat="1" ht="24" customHeight="1">
      <c r="A472" s="30"/>
      <c r="B472" s="139" t="s">
        <v>450</v>
      </c>
      <c r="C472" s="79"/>
      <c r="D472" s="81"/>
      <c r="E472" s="31"/>
      <c r="F472" s="56"/>
    </row>
    <row r="473" spans="1:6" s="13" customFormat="1" ht="24" customHeight="1">
      <c r="A473" s="30"/>
      <c r="B473" s="139" t="s">
        <v>451</v>
      </c>
      <c r="C473" s="79"/>
      <c r="D473" s="81"/>
      <c r="E473" s="31"/>
      <c r="F473" s="56"/>
    </row>
    <row r="474" spans="1:6" s="13" customFormat="1" ht="24" customHeight="1">
      <c r="A474" s="30"/>
      <c r="B474" s="139" t="s">
        <v>452</v>
      </c>
      <c r="C474" s="79"/>
      <c r="D474" s="81"/>
      <c r="E474" s="31"/>
      <c r="F474" s="56"/>
    </row>
    <row r="475" spans="1:6" s="13" customFormat="1" ht="39.75" customHeight="1">
      <c r="A475" s="30"/>
      <c r="B475" s="139" t="s">
        <v>453</v>
      </c>
      <c r="C475" s="79"/>
      <c r="D475" s="81"/>
      <c r="E475" s="31"/>
      <c r="F475" s="56"/>
    </row>
    <row r="476" spans="1:6" s="13" customFormat="1" ht="44.25" customHeight="1">
      <c r="A476" s="30"/>
      <c r="B476" s="139" t="s">
        <v>415</v>
      </c>
      <c r="C476" s="79">
        <v>1</v>
      </c>
      <c r="D476" s="81" t="s">
        <v>19</v>
      </c>
      <c r="E476" s="31"/>
      <c r="F476" s="56">
        <f t="shared" si="8"/>
        <v>0</v>
      </c>
    </row>
    <row r="477" spans="1:6" s="13" customFormat="1" ht="66.75" customHeight="1">
      <c r="A477" s="30" t="s">
        <v>43</v>
      </c>
      <c r="B477" s="138" t="s">
        <v>454</v>
      </c>
      <c r="C477" s="79">
        <v>1</v>
      </c>
      <c r="D477" s="81" t="s">
        <v>19</v>
      </c>
      <c r="E477" s="31"/>
      <c r="F477" s="56">
        <f t="shared" si="8"/>
        <v>0</v>
      </c>
    </row>
    <row r="478" spans="1:6" s="13" customFormat="1" ht="24.75" customHeight="1">
      <c r="A478" s="30" t="s">
        <v>44</v>
      </c>
      <c r="B478" s="138" t="s">
        <v>455</v>
      </c>
      <c r="C478" s="79"/>
      <c r="D478" s="81"/>
      <c r="E478" s="31"/>
      <c r="F478" s="56"/>
    </row>
    <row r="479" spans="1:6" s="13" customFormat="1" ht="20.25" customHeight="1">
      <c r="A479" s="30"/>
      <c r="B479" s="139" t="s">
        <v>456</v>
      </c>
      <c r="C479" s="79"/>
      <c r="D479" s="81"/>
      <c r="E479" s="31"/>
      <c r="F479" s="56"/>
    </row>
    <row r="480" spans="1:6" s="13" customFormat="1" ht="20.25" customHeight="1">
      <c r="A480" s="30"/>
      <c r="B480" s="139" t="s">
        <v>457</v>
      </c>
      <c r="C480" s="79"/>
      <c r="D480" s="81"/>
      <c r="E480" s="31"/>
      <c r="F480" s="56"/>
    </row>
    <row r="481" spans="1:6" s="13" customFormat="1" ht="29.25" customHeight="1">
      <c r="A481" s="30"/>
      <c r="B481" s="139" t="s">
        <v>458</v>
      </c>
      <c r="C481" s="79"/>
      <c r="D481" s="81"/>
      <c r="E481" s="31"/>
      <c r="F481" s="56"/>
    </row>
    <row r="482" spans="1:6" s="13" customFormat="1" ht="20.25" customHeight="1">
      <c r="A482" s="30"/>
      <c r="B482" s="139" t="s">
        <v>459</v>
      </c>
      <c r="C482" s="79"/>
      <c r="D482" s="81"/>
      <c r="E482" s="31"/>
      <c r="F482" s="56"/>
    </row>
    <row r="483" spans="1:6" s="13" customFormat="1" ht="20.25" customHeight="1">
      <c r="A483" s="30"/>
      <c r="B483" s="139" t="s">
        <v>460</v>
      </c>
      <c r="C483" s="79"/>
      <c r="D483" s="81"/>
      <c r="E483" s="31"/>
      <c r="F483" s="56"/>
    </row>
    <row r="484" spans="1:6" s="13" customFormat="1" ht="20.25" customHeight="1">
      <c r="A484" s="30"/>
      <c r="B484" s="139" t="s">
        <v>461</v>
      </c>
      <c r="C484" s="79"/>
      <c r="D484" s="81"/>
      <c r="E484" s="31"/>
      <c r="F484" s="56"/>
    </row>
    <row r="485" spans="1:6" s="13" customFormat="1" ht="20.25" customHeight="1">
      <c r="A485" s="30"/>
      <c r="B485" s="139" t="s">
        <v>462</v>
      </c>
      <c r="C485" s="79"/>
      <c r="D485" s="81"/>
      <c r="E485" s="31"/>
      <c r="F485" s="56"/>
    </row>
    <row r="486" spans="1:6" s="13" customFormat="1" ht="39.75" customHeight="1">
      <c r="A486" s="59"/>
      <c r="B486" s="139" t="s">
        <v>415</v>
      </c>
      <c r="C486" s="79">
        <v>1</v>
      </c>
      <c r="D486" s="81" t="s">
        <v>471</v>
      </c>
      <c r="E486" s="60"/>
      <c r="F486" s="56">
        <f t="shared" si="8"/>
        <v>0</v>
      </c>
    </row>
    <row r="487" spans="1:6" s="13" customFormat="1" ht="21" customHeight="1">
      <c r="A487" s="59" t="s">
        <v>45</v>
      </c>
      <c r="B487" s="138" t="s">
        <v>463</v>
      </c>
      <c r="C487" s="79"/>
      <c r="D487" s="81"/>
      <c r="E487" s="60"/>
      <c r="F487" s="56"/>
    </row>
    <row r="488" spans="1:6" s="13" customFormat="1" ht="21" customHeight="1">
      <c r="A488" s="30"/>
      <c r="B488" s="139" t="s">
        <v>464</v>
      </c>
      <c r="C488" s="79"/>
      <c r="D488" s="81"/>
      <c r="E488" s="31"/>
      <c r="F488" s="56"/>
    </row>
    <row r="489" spans="1:6" s="13" customFormat="1" ht="21" customHeight="1">
      <c r="A489" s="30"/>
      <c r="B489" s="139" t="s">
        <v>465</v>
      </c>
      <c r="C489" s="79"/>
      <c r="D489" s="81"/>
      <c r="E489" s="31"/>
      <c r="F489" s="56"/>
    </row>
    <row r="490" spans="1:6" s="13" customFormat="1" ht="28.5" customHeight="1">
      <c r="A490" s="30"/>
      <c r="B490" s="139" t="s">
        <v>458</v>
      </c>
      <c r="C490" s="79"/>
      <c r="D490" s="81"/>
      <c r="E490" s="31"/>
      <c r="F490" s="56"/>
    </row>
    <row r="491" spans="1:6" s="13" customFormat="1" ht="25.5" customHeight="1">
      <c r="A491" s="30"/>
      <c r="B491" s="139" t="s">
        <v>459</v>
      </c>
      <c r="C491" s="79"/>
      <c r="D491" s="81"/>
      <c r="E491" s="31"/>
      <c r="F491" s="56"/>
    </row>
    <row r="492" spans="1:6" s="13" customFormat="1" ht="25.5" customHeight="1">
      <c r="A492" s="30"/>
      <c r="B492" s="139" t="s">
        <v>460</v>
      </c>
      <c r="C492" s="79"/>
      <c r="D492" s="81"/>
      <c r="E492" s="31"/>
      <c r="F492" s="56"/>
    </row>
    <row r="493" spans="1:6" s="13" customFormat="1" ht="25.5" customHeight="1">
      <c r="A493" s="30"/>
      <c r="B493" s="139" t="s">
        <v>461</v>
      </c>
      <c r="C493" s="79"/>
      <c r="D493" s="81"/>
      <c r="E493" s="31"/>
      <c r="F493" s="56"/>
    </row>
    <row r="494" spans="1:6" s="13" customFormat="1" ht="25.5" customHeight="1">
      <c r="A494" s="30"/>
      <c r="B494" s="139" t="s">
        <v>462</v>
      </c>
      <c r="C494" s="79"/>
      <c r="D494" s="81"/>
      <c r="E494" s="31"/>
      <c r="F494" s="56"/>
    </row>
    <row r="495" spans="1:6" s="13" customFormat="1" ht="39.75" customHeight="1">
      <c r="A495" s="30"/>
      <c r="B495" s="139" t="s">
        <v>415</v>
      </c>
      <c r="C495" s="79">
        <v>1</v>
      </c>
      <c r="D495" s="81" t="s">
        <v>19</v>
      </c>
      <c r="E495" s="31"/>
      <c r="F495" s="56">
        <f t="shared" si="8"/>
        <v>0</v>
      </c>
    </row>
    <row r="496" spans="1:6" s="13" customFormat="1" ht="24" customHeight="1">
      <c r="A496" s="30" t="s">
        <v>46</v>
      </c>
      <c r="B496" s="138" t="s">
        <v>466</v>
      </c>
      <c r="C496" s="79"/>
      <c r="D496" s="81"/>
      <c r="E496" s="31"/>
      <c r="F496" s="56"/>
    </row>
    <row r="497" spans="1:6" s="13" customFormat="1" ht="24" customHeight="1">
      <c r="A497" s="30"/>
      <c r="B497" s="139" t="s">
        <v>467</v>
      </c>
      <c r="C497" s="79"/>
      <c r="D497" s="81"/>
      <c r="E497" s="31"/>
      <c r="F497" s="56"/>
    </row>
    <row r="498" spans="1:6" s="13" customFormat="1" ht="24" customHeight="1">
      <c r="A498" s="30"/>
      <c r="B498" s="139" t="s">
        <v>457</v>
      </c>
      <c r="C498" s="79"/>
      <c r="D498" s="81"/>
      <c r="E498" s="31"/>
      <c r="F498" s="56"/>
    </row>
    <row r="499" spans="1:6" s="13" customFormat="1" ht="27" customHeight="1">
      <c r="A499" s="30"/>
      <c r="B499" s="139" t="s">
        <v>458</v>
      </c>
      <c r="C499" s="79"/>
      <c r="D499" s="81"/>
      <c r="E499" s="31"/>
      <c r="F499" s="56"/>
    </row>
    <row r="500" spans="1:6" s="13" customFormat="1" ht="26.25" customHeight="1">
      <c r="A500" s="30"/>
      <c r="B500" s="139" t="s">
        <v>459</v>
      </c>
      <c r="C500" s="79"/>
      <c r="D500" s="81"/>
      <c r="E500" s="31"/>
      <c r="F500" s="56"/>
    </row>
    <row r="501" spans="1:6" s="13" customFormat="1" ht="26.25" customHeight="1">
      <c r="A501" s="30"/>
      <c r="B501" s="139" t="s">
        <v>460</v>
      </c>
      <c r="C501" s="79"/>
      <c r="D501" s="81"/>
      <c r="E501" s="31"/>
      <c r="F501" s="56"/>
    </row>
    <row r="502" spans="1:6" s="13" customFormat="1" ht="26.25" customHeight="1">
      <c r="A502" s="30"/>
      <c r="B502" s="139" t="s">
        <v>461</v>
      </c>
      <c r="C502" s="79"/>
      <c r="D502" s="81"/>
      <c r="E502" s="31"/>
      <c r="F502" s="56"/>
    </row>
    <row r="503" spans="1:6" s="13" customFormat="1" ht="26.25" customHeight="1">
      <c r="A503" s="30"/>
      <c r="B503" s="139" t="s">
        <v>462</v>
      </c>
      <c r="C503" s="79"/>
      <c r="D503" s="81"/>
      <c r="E503" s="31"/>
      <c r="F503" s="56"/>
    </row>
    <row r="504" spans="1:6" s="13" customFormat="1" ht="39.75" customHeight="1">
      <c r="A504" s="30"/>
      <c r="B504" s="139" t="s">
        <v>415</v>
      </c>
      <c r="C504" s="79">
        <v>1</v>
      </c>
      <c r="D504" s="81" t="s">
        <v>19</v>
      </c>
      <c r="E504" s="31"/>
      <c r="F504" s="56">
        <f t="shared" ref="F504:F509" si="9">C504*E504</f>
        <v>0</v>
      </c>
    </row>
    <row r="505" spans="1:6" s="13" customFormat="1" ht="20.25" customHeight="1">
      <c r="A505" s="30" t="s">
        <v>47</v>
      </c>
      <c r="B505" s="138" t="s">
        <v>468</v>
      </c>
      <c r="C505" s="79"/>
      <c r="D505" s="81"/>
      <c r="E505" s="31"/>
      <c r="F505" s="56"/>
    </row>
    <row r="506" spans="1:6" s="13" customFormat="1" ht="20.25" customHeight="1">
      <c r="A506" s="30"/>
      <c r="B506" s="139" t="s">
        <v>469</v>
      </c>
      <c r="C506" s="79"/>
      <c r="D506" s="81"/>
      <c r="E506" s="31"/>
      <c r="F506" s="56"/>
    </row>
    <row r="507" spans="1:6" s="13" customFormat="1" ht="20.25" customHeight="1">
      <c r="A507" s="30"/>
      <c r="B507" s="139" t="s">
        <v>470</v>
      </c>
      <c r="C507" s="79"/>
      <c r="D507" s="81"/>
      <c r="E507" s="31"/>
      <c r="F507" s="56"/>
    </row>
    <row r="508" spans="1:6" s="13" customFormat="1" ht="20.25" customHeight="1">
      <c r="A508" s="30"/>
      <c r="B508" s="139" t="s">
        <v>459</v>
      </c>
      <c r="C508" s="79"/>
      <c r="D508" s="81"/>
      <c r="E508" s="31"/>
      <c r="F508" s="56"/>
    </row>
    <row r="509" spans="1:6" s="13" customFormat="1" ht="39.75" customHeight="1" thickBot="1">
      <c r="A509" s="30"/>
      <c r="B509" s="139" t="s">
        <v>415</v>
      </c>
      <c r="C509" s="79">
        <v>1</v>
      </c>
      <c r="D509" s="81" t="s">
        <v>19</v>
      </c>
      <c r="E509" s="31"/>
      <c r="F509" s="56">
        <f t="shared" si="9"/>
        <v>0</v>
      </c>
    </row>
    <row r="510" spans="1:6" s="14" customFormat="1" ht="18" customHeight="1" thickBot="1">
      <c r="A510" s="33"/>
      <c r="B510" s="242" t="s">
        <v>387</v>
      </c>
      <c r="C510" s="242"/>
      <c r="D510" s="243"/>
      <c r="E510" s="57"/>
      <c r="F510" s="34">
        <f>SUM(F432:F509)</f>
        <v>0</v>
      </c>
    </row>
    <row r="511" spans="1:6" s="13" customFormat="1" ht="12.75" customHeight="1">
      <c r="A511" s="95"/>
      <c r="B511" s="96"/>
      <c r="C511" s="97"/>
      <c r="D511" s="98"/>
      <c r="E511" s="99"/>
      <c r="F511" s="99"/>
    </row>
    <row r="512" spans="1:6" s="17" customFormat="1" ht="15.75" customHeight="1">
      <c r="A512" s="116" t="s">
        <v>3</v>
      </c>
      <c r="B512" s="93" t="s">
        <v>472</v>
      </c>
      <c r="C512" s="94"/>
      <c r="D512" s="94"/>
      <c r="E512" s="94"/>
      <c r="F512" s="94"/>
    </row>
    <row r="513" spans="1:6" s="17" customFormat="1" ht="15.75" customHeight="1">
      <c r="A513" s="19"/>
      <c r="B513" s="20"/>
      <c r="C513" s="18"/>
      <c r="D513" s="18"/>
      <c r="E513" s="18"/>
      <c r="F513" s="18"/>
    </row>
    <row r="514" spans="1:6" s="17" customFormat="1" ht="15.75" customHeight="1">
      <c r="A514" s="19"/>
      <c r="B514" s="55" t="s">
        <v>313</v>
      </c>
      <c r="C514" s="18"/>
      <c r="D514" s="18"/>
      <c r="E514" s="18"/>
      <c r="F514" s="18"/>
    </row>
    <row r="515" spans="1:6" s="17" customFormat="1" ht="15.75" customHeight="1">
      <c r="A515" s="127" t="s">
        <v>52</v>
      </c>
      <c r="B515" s="122" t="s">
        <v>474</v>
      </c>
      <c r="C515" s="122"/>
      <c r="D515" s="122"/>
      <c r="E515" s="122"/>
      <c r="F515" s="122"/>
    </row>
    <row r="516" spans="1:6" s="17" customFormat="1" ht="15.75" customHeight="1">
      <c r="A516" s="127" t="s">
        <v>52</v>
      </c>
      <c r="B516" s="272" t="s">
        <v>475</v>
      </c>
      <c r="C516" s="272"/>
      <c r="D516" s="272"/>
      <c r="E516" s="122"/>
      <c r="F516" s="122"/>
    </row>
    <row r="517" spans="1:6" s="17" customFormat="1" ht="48" customHeight="1">
      <c r="A517" s="127" t="s">
        <v>52</v>
      </c>
      <c r="B517" s="288" t="s">
        <v>476</v>
      </c>
      <c r="C517" s="288"/>
      <c r="D517" s="288"/>
      <c r="E517" s="131"/>
      <c r="F517" s="131"/>
    </row>
    <row r="518" spans="1:6" s="17" customFormat="1" ht="15.75" customHeight="1">
      <c r="A518" s="127" t="s">
        <v>52</v>
      </c>
      <c r="B518" s="272" t="s">
        <v>328</v>
      </c>
      <c r="C518" s="272"/>
      <c r="D518" s="272"/>
      <c r="E518" s="122"/>
      <c r="F518" s="122"/>
    </row>
    <row r="519" spans="1:6" s="17" customFormat="1" ht="26.25" customHeight="1">
      <c r="A519" s="127" t="s">
        <v>52</v>
      </c>
      <c r="B519" s="272" t="s">
        <v>477</v>
      </c>
      <c r="C519" s="272"/>
      <c r="D519" s="272"/>
      <c r="E519" s="122"/>
      <c r="F519" s="122"/>
    </row>
    <row r="520" spans="1:6" s="17" customFormat="1" ht="15.75" customHeight="1">
      <c r="A520" s="127"/>
      <c r="B520" s="136" t="s">
        <v>187</v>
      </c>
      <c r="C520" s="136"/>
      <c r="D520" s="136"/>
      <c r="E520" s="136"/>
      <c r="F520" s="136"/>
    </row>
    <row r="521" spans="1:6" s="17" customFormat="1" ht="15.75" customHeight="1">
      <c r="A521" s="127" t="s">
        <v>52</v>
      </c>
      <c r="B521" s="122" t="s">
        <v>478</v>
      </c>
      <c r="C521" s="122"/>
      <c r="D521" s="122"/>
      <c r="E521" s="122"/>
      <c r="F521" s="122"/>
    </row>
    <row r="522" spans="1:6" s="17" customFormat="1" ht="15.75" customHeight="1">
      <c r="A522" s="127" t="s">
        <v>52</v>
      </c>
      <c r="B522" s="122" t="s">
        <v>479</v>
      </c>
      <c r="C522" s="122"/>
      <c r="D522" s="122"/>
      <c r="E522" s="122"/>
      <c r="F522" s="122"/>
    </row>
    <row r="523" spans="1:6" s="17" customFormat="1" ht="15.75" customHeight="1">
      <c r="A523" s="127" t="s">
        <v>52</v>
      </c>
      <c r="B523" s="122" t="s">
        <v>480</v>
      </c>
      <c r="C523" s="122"/>
      <c r="D523" s="122"/>
      <c r="E523" s="122"/>
      <c r="F523" s="122"/>
    </row>
    <row r="524" spans="1:6" s="17" customFormat="1" ht="15.75" customHeight="1">
      <c r="A524" s="127" t="s">
        <v>52</v>
      </c>
      <c r="B524" s="122" t="s">
        <v>330</v>
      </c>
      <c r="C524" s="122"/>
      <c r="D524" s="122"/>
      <c r="E524" s="122"/>
      <c r="F524" s="122"/>
    </row>
    <row r="525" spans="1:6" s="17" customFormat="1" ht="15.75" customHeight="1" thickBot="1">
      <c r="A525" s="19"/>
      <c r="B525" s="20"/>
      <c r="C525" s="18"/>
      <c r="D525" s="18"/>
      <c r="E525" s="18"/>
      <c r="F525" s="18"/>
    </row>
    <row r="526" spans="1:6" s="14" customFormat="1" ht="24" customHeight="1">
      <c r="A526" s="21" t="s">
        <v>4</v>
      </c>
      <c r="B526" s="22" t="s">
        <v>5</v>
      </c>
      <c r="C526" s="23" t="s">
        <v>6</v>
      </c>
      <c r="D526" s="46" t="s">
        <v>7</v>
      </c>
      <c r="E526" s="45" t="s">
        <v>9</v>
      </c>
      <c r="F526" s="24" t="s">
        <v>10</v>
      </c>
    </row>
    <row r="527" spans="1:6" s="14" customFormat="1" ht="15" customHeight="1" thickBot="1">
      <c r="A527" s="25" t="s">
        <v>8</v>
      </c>
      <c r="B527" s="26">
        <v>1</v>
      </c>
      <c r="C527" s="27">
        <v>2</v>
      </c>
      <c r="D527" s="47">
        <v>3</v>
      </c>
      <c r="E527" s="28">
        <v>4</v>
      </c>
      <c r="F527" s="29" t="s">
        <v>17</v>
      </c>
    </row>
    <row r="528" spans="1:6" s="13" customFormat="1" ht="78.75" customHeight="1" thickBot="1">
      <c r="A528" s="30" t="s">
        <v>0</v>
      </c>
      <c r="B528" s="140" t="s">
        <v>481</v>
      </c>
      <c r="C528" s="79">
        <v>18</v>
      </c>
      <c r="D528" s="81" t="s">
        <v>37</v>
      </c>
      <c r="E528" s="31"/>
      <c r="F528" s="56">
        <f>C528*E528</f>
        <v>0</v>
      </c>
    </row>
    <row r="529" spans="1:6" s="14" customFormat="1" ht="18" customHeight="1" thickBot="1">
      <c r="A529" s="33"/>
      <c r="B529" s="242" t="s">
        <v>473</v>
      </c>
      <c r="C529" s="242"/>
      <c r="D529" s="243"/>
      <c r="E529" s="57"/>
      <c r="F529" s="34">
        <f>SUM(F528)</f>
        <v>0</v>
      </c>
    </row>
    <row r="530" spans="1:6" s="13" customFormat="1" ht="12.75" customHeight="1">
      <c r="A530" s="95"/>
      <c r="B530" s="96"/>
      <c r="C530" s="97"/>
      <c r="D530" s="98"/>
      <c r="E530" s="99"/>
      <c r="F530" s="99"/>
    </row>
    <row r="531" spans="1:6" s="17" customFormat="1" ht="15.75" customHeight="1">
      <c r="A531" s="116" t="s">
        <v>32</v>
      </c>
      <c r="B531" s="93" t="s">
        <v>482</v>
      </c>
      <c r="C531" s="94"/>
      <c r="D531" s="94"/>
      <c r="E531" s="94"/>
      <c r="F531" s="94"/>
    </row>
    <row r="532" spans="1:6" s="17" customFormat="1" ht="15.75" customHeight="1">
      <c r="A532" s="19"/>
      <c r="B532" s="20"/>
      <c r="C532" s="18"/>
      <c r="D532" s="18"/>
      <c r="E532" s="18"/>
      <c r="F532" s="18"/>
    </row>
    <row r="533" spans="1:6" s="17" customFormat="1" ht="15.75" customHeight="1">
      <c r="A533" s="19"/>
      <c r="B533" s="55" t="s">
        <v>313</v>
      </c>
      <c r="C533" s="18"/>
      <c r="D533" s="18"/>
      <c r="E533" s="18"/>
      <c r="F533" s="18"/>
    </row>
    <row r="534" spans="1:6" s="17" customFormat="1" ht="15.75" customHeight="1">
      <c r="A534" s="19"/>
      <c r="B534" s="272" t="s">
        <v>475</v>
      </c>
      <c r="C534" s="272"/>
      <c r="D534" s="272"/>
      <c r="E534" s="122"/>
      <c r="F534" s="122"/>
    </row>
    <row r="535" spans="1:6" s="17" customFormat="1" ht="48.75" customHeight="1">
      <c r="A535" s="19"/>
      <c r="B535" s="288" t="s">
        <v>476</v>
      </c>
      <c r="C535" s="288"/>
      <c r="D535" s="288"/>
      <c r="E535" s="131"/>
      <c r="F535" s="131"/>
    </row>
    <row r="536" spans="1:6" s="17" customFormat="1" ht="15.75" customHeight="1">
      <c r="A536" s="19"/>
      <c r="B536" s="272" t="s">
        <v>328</v>
      </c>
      <c r="C536" s="272"/>
      <c r="D536" s="272"/>
      <c r="E536" s="122"/>
      <c r="F536" s="122"/>
    </row>
    <row r="537" spans="1:6" s="17" customFormat="1" ht="21.75" customHeight="1">
      <c r="A537" s="19"/>
      <c r="B537" s="272" t="s">
        <v>483</v>
      </c>
      <c r="C537" s="272"/>
      <c r="D537" s="272"/>
      <c r="E537" s="122"/>
      <c r="F537" s="122"/>
    </row>
    <row r="538" spans="1:6" s="17" customFormat="1" ht="24.75" customHeight="1">
      <c r="A538" s="19"/>
      <c r="B538" s="272" t="s">
        <v>484</v>
      </c>
      <c r="C538" s="272"/>
      <c r="D538" s="272"/>
      <c r="E538" s="122"/>
      <c r="F538" s="122"/>
    </row>
    <row r="539" spans="1:6" s="17" customFormat="1" ht="15.75" customHeight="1">
      <c r="A539" s="19"/>
      <c r="B539" s="136" t="s">
        <v>187</v>
      </c>
      <c r="C539" s="136"/>
      <c r="D539" s="136"/>
      <c r="E539" s="136"/>
      <c r="F539" s="136"/>
    </row>
    <row r="540" spans="1:6" s="17" customFormat="1" ht="15.75" customHeight="1">
      <c r="A540" s="19"/>
      <c r="B540" s="122" t="s">
        <v>485</v>
      </c>
      <c r="C540" s="122"/>
      <c r="D540" s="122"/>
      <c r="E540" s="122"/>
      <c r="F540" s="122"/>
    </row>
    <row r="541" spans="1:6" s="17" customFormat="1" ht="15.75" customHeight="1">
      <c r="A541" s="19"/>
      <c r="B541" s="122" t="s">
        <v>330</v>
      </c>
      <c r="C541" s="122"/>
      <c r="D541" s="122"/>
      <c r="E541" s="122"/>
      <c r="F541" s="122"/>
    </row>
    <row r="542" spans="1:6" s="17" customFormat="1" ht="15.75" customHeight="1" thickBot="1">
      <c r="A542" s="19"/>
      <c r="B542" s="20"/>
      <c r="C542" s="18"/>
      <c r="D542" s="18"/>
      <c r="E542" s="18"/>
      <c r="F542" s="18"/>
    </row>
    <row r="543" spans="1:6" s="14" customFormat="1" ht="24" customHeight="1">
      <c r="A543" s="21" t="s">
        <v>4</v>
      </c>
      <c r="B543" s="22" t="s">
        <v>5</v>
      </c>
      <c r="C543" s="23" t="s">
        <v>6</v>
      </c>
      <c r="D543" s="46" t="s">
        <v>7</v>
      </c>
      <c r="E543" s="45" t="s">
        <v>9</v>
      </c>
      <c r="F543" s="24" t="s">
        <v>10</v>
      </c>
    </row>
    <row r="544" spans="1:6" s="14" customFormat="1" ht="15" customHeight="1" thickBot="1">
      <c r="A544" s="25" t="s">
        <v>8</v>
      </c>
      <c r="B544" s="26">
        <v>1</v>
      </c>
      <c r="C544" s="27">
        <v>2</v>
      </c>
      <c r="D544" s="47">
        <v>3</v>
      </c>
      <c r="E544" s="28">
        <v>4</v>
      </c>
      <c r="F544" s="29" t="s">
        <v>17</v>
      </c>
    </row>
    <row r="545" spans="1:6" s="13" customFormat="1" ht="76.5" customHeight="1">
      <c r="A545" s="30" t="s">
        <v>0</v>
      </c>
      <c r="B545" s="138" t="s">
        <v>486</v>
      </c>
      <c r="C545" s="79">
        <v>126</v>
      </c>
      <c r="D545" s="81" t="s">
        <v>37</v>
      </c>
      <c r="E545" s="31"/>
      <c r="F545" s="56">
        <f>C545*E545</f>
        <v>0</v>
      </c>
    </row>
    <row r="546" spans="1:6" s="13" customFormat="1" ht="78" customHeight="1">
      <c r="A546" s="30" t="s">
        <v>1</v>
      </c>
      <c r="B546" s="138" t="s">
        <v>487</v>
      </c>
      <c r="C546" s="79">
        <v>61</v>
      </c>
      <c r="D546" s="81" t="s">
        <v>37</v>
      </c>
      <c r="E546" s="31"/>
      <c r="F546" s="56">
        <f>C546*E546</f>
        <v>0</v>
      </c>
    </row>
    <row r="547" spans="1:6" s="13" customFormat="1" ht="104.25" customHeight="1">
      <c r="A547" s="30" t="s">
        <v>2</v>
      </c>
      <c r="B547" s="138" t="s">
        <v>488</v>
      </c>
      <c r="C547" s="79"/>
      <c r="D547" s="81"/>
      <c r="E547" s="31"/>
      <c r="F547" s="56"/>
    </row>
    <row r="548" spans="1:6" s="13" customFormat="1" ht="24" customHeight="1">
      <c r="A548" s="30" t="s">
        <v>52</v>
      </c>
      <c r="B548" s="139" t="s">
        <v>489</v>
      </c>
      <c r="C548" s="79">
        <v>1</v>
      </c>
      <c r="D548" s="81" t="s">
        <v>19</v>
      </c>
      <c r="E548" s="31"/>
      <c r="F548" s="56">
        <f t="shared" ref="F548:F557" si="10">C548*E548</f>
        <v>0</v>
      </c>
    </row>
    <row r="549" spans="1:6" s="13" customFormat="1" ht="24" customHeight="1">
      <c r="A549" s="30" t="s">
        <v>52</v>
      </c>
      <c r="B549" s="139" t="s">
        <v>490</v>
      </c>
      <c r="C549" s="79">
        <v>1</v>
      </c>
      <c r="D549" s="81" t="s">
        <v>19</v>
      </c>
      <c r="E549" s="31"/>
      <c r="F549" s="56">
        <f t="shared" si="10"/>
        <v>0</v>
      </c>
    </row>
    <row r="550" spans="1:6" s="13" customFormat="1" ht="24" customHeight="1">
      <c r="A550" s="30" t="s">
        <v>52</v>
      </c>
      <c r="B550" s="139" t="s">
        <v>491</v>
      </c>
      <c r="C550" s="79">
        <v>1</v>
      </c>
      <c r="D550" s="81" t="s">
        <v>19</v>
      </c>
      <c r="E550" s="31"/>
      <c r="F550" s="56">
        <f t="shared" si="10"/>
        <v>0</v>
      </c>
    </row>
    <row r="551" spans="1:6" s="13" customFormat="1" ht="24" customHeight="1">
      <c r="A551" s="30" t="s">
        <v>52</v>
      </c>
      <c r="B551" s="139" t="s">
        <v>492</v>
      </c>
      <c r="C551" s="79">
        <v>1</v>
      </c>
      <c r="D551" s="81" t="s">
        <v>19</v>
      </c>
      <c r="E551" s="31"/>
      <c r="F551" s="56">
        <f t="shared" si="10"/>
        <v>0</v>
      </c>
    </row>
    <row r="552" spans="1:6" s="13" customFormat="1" ht="111" customHeight="1">
      <c r="A552" s="30" t="s">
        <v>3</v>
      </c>
      <c r="B552" s="138" t="s">
        <v>493</v>
      </c>
      <c r="C552" s="79"/>
      <c r="D552" s="81"/>
      <c r="E552" s="31"/>
      <c r="F552" s="56"/>
    </row>
    <row r="553" spans="1:6" s="13" customFormat="1" ht="30.75" customHeight="1">
      <c r="A553" s="30" t="s">
        <v>52</v>
      </c>
      <c r="B553" s="139" t="s">
        <v>494</v>
      </c>
      <c r="C553" s="79">
        <v>2</v>
      </c>
      <c r="D553" s="81" t="s">
        <v>19</v>
      </c>
      <c r="E553" s="31"/>
      <c r="F553" s="56">
        <f t="shared" si="10"/>
        <v>0</v>
      </c>
    </row>
    <row r="554" spans="1:6" s="13" customFormat="1" ht="30.75" customHeight="1">
      <c r="A554" s="30" t="s">
        <v>52</v>
      </c>
      <c r="B554" s="139" t="s">
        <v>495</v>
      </c>
      <c r="C554" s="79">
        <v>1</v>
      </c>
      <c r="D554" s="81" t="s">
        <v>19</v>
      </c>
      <c r="E554" s="31"/>
      <c r="F554" s="56">
        <f t="shared" si="10"/>
        <v>0</v>
      </c>
    </row>
    <row r="555" spans="1:6" s="13" customFormat="1" ht="24" customHeight="1">
      <c r="A555" s="30" t="s">
        <v>52</v>
      </c>
      <c r="B555" s="139" t="s">
        <v>496</v>
      </c>
      <c r="C555" s="79">
        <v>1</v>
      </c>
      <c r="D555" s="81" t="s">
        <v>19</v>
      </c>
      <c r="E555" s="31"/>
      <c r="F555" s="56">
        <f t="shared" si="10"/>
        <v>0</v>
      </c>
    </row>
    <row r="556" spans="1:6" s="13" customFormat="1" ht="24" customHeight="1">
      <c r="A556" s="30" t="s">
        <v>52</v>
      </c>
      <c r="B556" s="139" t="s">
        <v>497</v>
      </c>
      <c r="C556" s="79">
        <v>1</v>
      </c>
      <c r="D556" s="81" t="s">
        <v>19</v>
      </c>
      <c r="E556" s="31"/>
      <c r="F556" s="56">
        <f t="shared" si="10"/>
        <v>0</v>
      </c>
    </row>
    <row r="557" spans="1:6" s="13" customFormat="1" ht="34.5" customHeight="1" thickBot="1">
      <c r="A557" s="30" t="s">
        <v>52</v>
      </c>
      <c r="B557" s="139" t="s">
        <v>498</v>
      </c>
      <c r="C557" s="79">
        <v>1</v>
      </c>
      <c r="D557" s="81" t="s">
        <v>19</v>
      </c>
      <c r="E557" s="31"/>
      <c r="F557" s="56">
        <f t="shared" si="10"/>
        <v>0</v>
      </c>
    </row>
    <row r="558" spans="1:6" s="14" customFormat="1" ht="18" customHeight="1" thickBot="1">
      <c r="A558" s="33"/>
      <c r="B558" s="242" t="s">
        <v>499</v>
      </c>
      <c r="C558" s="242"/>
      <c r="D558" s="243"/>
      <c r="E558" s="57"/>
      <c r="F558" s="34">
        <f>SUM(F545:F557)</f>
        <v>0</v>
      </c>
    </row>
    <row r="559" spans="1:6" s="13" customFormat="1" ht="12.75" customHeight="1">
      <c r="A559" s="95"/>
      <c r="B559" s="96"/>
      <c r="C559" s="97"/>
      <c r="D559" s="98"/>
      <c r="E559" s="99"/>
      <c r="F559" s="99"/>
    </row>
    <row r="560" spans="1:6" ht="12" customHeight="1">
      <c r="A560" s="109" t="s">
        <v>43</v>
      </c>
      <c r="B560" s="110" t="s">
        <v>500</v>
      </c>
      <c r="C560" s="110"/>
      <c r="D560" s="110"/>
      <c r="E560" s="111"/>
      <c r="F560" s="111"/>
    </row>
    <row r="561" spans="1:6" ht="12" customHeight="1">
      <c r="B561" s="52"/>
      <c r="C561" s="52"/>
      <c r="D561" s="52"/>
    </row>
    <row r="562" spans="1:6" ht="12" customHeight="1">
      <c r="B562" s="52" t="s">
        <v>313</v>
      </c>
      <c r="C562" s="52"/>
      <c r="D562" s="52"/>
    </row>
    <row r="563" spans="1:6" ht="18" customHeight="1">
      <c r="A563" s="142" t="s">
        <v>52</v>
      </c>
      <c r="B563" s="286" t="s">
        <v>202</v>
      </c>
      <c r="C563" s="286"/>
      <c r="D563" s="286"/>
      <c r="E563" s="126"/>
      <c r="F563" s="126"/>
    </row>
    <row r="564" spans="1:6" ht="24.75" customHeight="1">
      <c r="A564" s="142" t="s">
        <v>52</v>
      </c>
      <c r="B564" s="286" t="s">
        <v>116</v>
      </c>
      <c r="C564" s="286"/>
      <c r="D564" s="286"/>
      <c r="E564" s="126"/>
      <c r="F564" s="126"/>
    </row>
    <row r="565" spans="1:6" ht="18" customHeight="1">
      <c r="A565" s="142" t="s">
        <v>52</v>
      </c>
      <c r="B565" s="272" t="s">
        <v>502</v>
      </c>
      <c r="C565" s="272"/>
      <c r="D565" s="272"/>
      <c r="E565" s="119"/>
      <c r="F565" s="119"/>
    </row>
    <row r="566" spans="1:6" ht="22.5" customHeight="1">
      <c r="A566" s="142" t="s">
        <v>52</v>
      </c>
      <c r="B566" s="272" t="s">
        <v>327</v>
      </c>
      <c r="C566" s="272"/>
      <c r="D566" s="272"/>
      <c r="E566" s="119"/>
      <c r="F566" s="119"/>
    </row>
    <row r="567" spans="1:6" ht="18" customHeight="1">
      <c r="A567" s="142" t="s">
        <v>52</v>
      </c>
      <c r="B567" s="272" t="s">
        <v>503</v>
      </c>
      <c r="C567" s="272"/>
      <c r="D567" s="272"/>
      <c r="E567" s="119"/>
      <c r="F567" s="119"/>
    </row>
    <row r="568" spans="1:6" ht="24" customHeight="1">
      <c r="A568" s="142" t="s">
        <v>52</v>
      </c>
      <c r="B568" s="272" t="s">
        <v>504</v>
      </c>
      <c r="C568" s="272"/>
      <c r="D568" s="272"/>
      <c r="E568" s="119"/>
      <c r="F568" s="119"/>
    </row>
    <row r="569" spans="1:6" ht="16.5" customHeight="1">
      <c r="A569" s="142" t="s">
        <v>52</v>
      </c>
      <c r="B569" s="272" t="s">
        <v>505</v>
      </c>
      <c r="C569" s="272"/>
      <c r="D569" s="272"/>
      <c r="E569" s="119"/>
      <c r="F569" s="119"/>
    </row>
    <row r="570" spans="1:6" ht="16.5" customHeight="1">
      <c r="A570" s="142" t="s">
        <v>52</v>
      </c>
      <c r="B570" s="272" t="s">
        <v>506</v>
      </c>
      <c r="C570" s="272"/>
      <c r="D570" s="272"/>
      <c r="E570" s="119"/>
      <c r="F570" s="119"/>
    </row>
    <row r="571" spans="1:6" ht="16.5" customHeight="1">
      <c r="A571" s="142" t="s">
        <v>52</v>
      </c>
      <c r="B571" s="272" t="s">
        <v>507</v>
      </c>
      <c r="C571" s="272"/>
      <c r="D571" s="272"/>
      <c r="E571" s="119"/>
      <c r="F571" s="119"/>
    </row>
    <row r="572" spans="1:6" ht="16.5" customHeight="1">
      <c r="A572" s="142" t="s">
        <v>52</v>
      </c>
      <c r="B572" s="272" t="s">
        <v>508</v>
      </c>
      <c r="C572" s="272"/>
      <c r="D572" s="272"/>
      <c r="E572" s="119"/>
      <c r="F572" s="119"/>
    </row>
    <row r="573" spans="1:6" ht="38.25" customHeight="1">
      <c r="A573" s="142" t="s">
        <v>52</v>
      </c>
      <c r="B573" s="272" t="s">
        <v>509</v>
      </c>
      <c r="C573" s="272"/>
      <c r="D573" s="272"/>
      <c r="E573" s="119"/>
      <c r="F573" s="119"/>
    </row>
    <row r="574" spans="1:6" ht="24.75" customHeight="1">
      <c r="A574" s="142" t="s">
        <v>52</v>
      </c>
      <c r="B574" s="272" t="s">
        <v>510</v>
      </c>
      <c r="C574" s="272"/>
      <c r="D574" s="272"/>
      <c r="E574" s="119"/>
      <c r="F574" s="119"/>
    </row>
    <row r="575" spans="1:6" ht="27" customHeight="1">
      <c r="A575" s="142" t="s">
        <v>52</v>
      </c>
      <c r="B575" s="272" t="s">
        <v>511</v>
      </c>
      <c r="C575" s="272"/>
      <c r="D575" s="272"/>
      <c r="E575" s="119"/>
      <c r="F575" s="119"/>
    </row>
    <row r="576" spans="1:6" ht="16.5" customHeight="1">
      <c r="B576" s="141" t="s">
        <v>187</v>
      </c>
      <c r="C576" s="141"/>
      <c r="D576" s="141"/>
      <c r="E576" s="141"/>
      <c r="F576" s="141"/>
    </row>
    <row r="577" spans="1:6" ht="16.5" customHeight="1">
      <c r="A577" s="142" t="s">
        <v>52</v>
      </c>
      <c r="B577" s="119" t="s">
        <v>480</v>
      </c>
      <c r="C577" s="119"/>
      <c r="D577" s="119"/>
      <c r="E577" s="119"/>
      <c r="F577" s="119"/>
    </row>
    <row r="578" spans="1:6" ht="16.5" customHeight="1">
      <c r="A578" s="142" t="s">
        <v>52</v>
      </c>
      <c r="B578" s="119" t="s">
        <v>512</v>
      </c>
      <c r="C578" s="119"/>
      <c r="D578" s="119"/>
      <c r="E578" s="119"/>
      <c r="F578" s="119"/>
    </row>
    <row r="579" spans="1:6" ht="16.5" customHeight="1">
      <c r="A579" s="142" t="s">
        <v>52</v>
      </c>
      <c r="B579" s="119" t="s">
        <v>513</v>
      </c>
      <c r="C579" s="119"/>
      <c r="D579" s="119"/>
      <c r="E579" s="119"/>
      <c r="F579" s="119"/>
    </row>
    <row r="580" spans="1:6" ht="16.5" customHeight="1">
      <c r="A580" s="142" t="s">
        <v>52</v>
      </c>
      <c r="B580" s="286" t="s">
        <v>514</v>
      </c>
      <c r="C580" s="286"/>
      <c r="D580" s="286"/>
      <c r="E580" s="126"/>
      <c r="F580" s="126"/>
    </row>
    <row r="581" spans="1:6" ht="16.5" customHeight="1">
      <c r="A581" s="142" t="s">
        <v>52</v>
      </c>
      <c r="B581" s="119" t="s">
        <v>330</v>
      </c>
      <c r="C581" s="119"/>
      <c r="D581" s="119"/>
      <c r="E581" s="119"/>
      <c r="F581" s="119"/>
    </row>
    <row r="582" spans="1:6" ht="12" customHeight="1" thickBot="1">
      <c r="B582" s="52"/>
      <c r="C582" s="52"/>
      <c r="D582" s="52"/>
    </row>
    <row r="583" spans="1:6" s="14" customFormat="1" ht="24" customHeight="1">
      <c r="A583" s="21" t="s">
        <v>4</v>
      </c>
      <c r="B583" s="22" t="s">
        <v>5</v>
      </c>
      <c r="C583" s="23" t="s">
        <v>6</v>
      </c>
      <c r="D583" s="46" t="s">
        <v>7</v>
      </c>
      <c r="E583" s="45" t="s">
        <v>9</v>
      </c>
      <c r="F583" s="24" t="s">
        <v>10</v>
      </c>
    </row>
    <row r="584" spans="1:6" s="14" customFormat="1" ht="15" customHeight="1" thickBot="1">
      <c r="A584" s="25" t="s">
        <v>8</v>
      </c>
      <c r="B584" s="26">
        <v>1</v>
      </c>
      <c r="C584" s="27">
        <v>2</v>
      </c>
      <c r="D584" s="47">
        <v>3</v>
      </c>
      <c r="E584" s="28">
        <v>4</v>
      </c>
      <c r="F584" s="29" t="s">
        <v>17</v>
      </c>
    </row>
    <row r="585" spans="1:6" s="13" customFormat="1" ht="80.25" customHeight="1" thickBot="1">
      <c r="A585" s="30" t="s">
        <v>0</v>
      </c>
      <c r="B585" s="143" t="s">
        <v>515</v>
      </c>
      <c r="C585" s="79">
        <v>68.2</v>
      </c>
      <c r="D585" s="81" t="s">
        <v>37</v>
      </c>
      <c r="E585" s="31"/>
      <c r="F585" s="56">
        <f>C585*E585</f>
        <v>0</v>
      </c>
    </row>
    <row r="586" spans="1:6" s="14" customFormat="1" ht="18" customHeight="1" thickBot="1">
      <c r="A586" s="33"/>
      <c r="B586" s="242" t="s">
        <v>501</v>
      </c>
      <c r="C586" s="242"/>
      <c r="D586" s="243"/>
      <c r="E586" s="57"/>
      <c r="F586" s="34">
        <f>SUM(F585)</f>
        <v>0</v>
      </c>
    </row>
    <row r="587" spans="1:6" s="13" customFormat="1" ht="12.75" customHeight="1">
      <c r="A587" s="95"/>
      <c r="B587" s="96"/>
      <c r="C587" s="97"/>
      <c r="D587" s="98"/>
      <c r="E587" s="99"/>
      <c r="F587" s="99"/>
    </row>
    <row r="588" spans="1:6" s="17" customFormat="1" ht="15.75" customHeight="1">
      <c r="A588" s="116" t="s">
        <v>44</v>
      </c>
      <c r="B588" s="93" t="s">
        <v>516</v>
      </c>
      <c r="C588" s="94"/>
      <c r="D588" s="94"/>
      <c r="E588" s="94"/>
      <c r="F588" s="94"/>
    </row>
    <row r="589" spans="1:6" s="17" customFormat="1" ht="15.75" customHeight="1">
      <c r="A589" s="19"/>
      <c r="B589" s="20"/>
      <c r="C589" s="18"/>
      <c r="D589" s="18"/>
      <c r="E589" s="18"/>
      <c r="F589" s="18"/>
    </row>
    <row r="590" spans="1:6" s="17" customFormat="1" ht="15.75" customHeight="1">
      <c r="A590" s="19"/>
      <c r="B590" s="55" t="s">
        <v>313</v>
      </c>
      <c r="C590" s="18"/>
      <c r="D590" s="18"/>
      <c r="E590" s="18"/>
      <c r="F590" s="18"/>
    </row>
    <row r="591" spans="1:6" s="17" customFormat="1" ht="15.75" customHeight="1">
      <c r="A591" s="127" t="s">
        <v>52</v>
      </c>
      <c r="B591" s="286" t="s">
        <v>202</v>
      </c>
      <c r="C591" s="286"/>
      <c r="D591" s="286"/>
      <c r="E591" s="124"/>
      <c r="F591" s="124"/>
    </row>
    <row r="592" spans="1:6" s="17" customFormat="1" ht="36.75" customHeight="1">
      <c r="A592" s="127" t="s">
        <v>52</v>
      </c>
      <c r="B592" s="286" t="s">
        <v>116</v>
      </c>
      <c r="C592" s="286"/>
      <c r="D592" s="286"/>
      <c r="E592" s="124"/>
      <c r="F592" s="124"/>
    </row>
    <row r="593" spans="1:6" s="17" customFormat="1" ht="15.75" customHeight="1">
      <c r="A593" s="127" t="s">
        <v>52</v>
      </c>
      <c r="B593" s="272" t="s">
        <v>502</v>
      </c>
      <c r="C593" s="272"/>
      <c r="D593" s="272"/>
      <c r="E593" s="122"/>
      <c r="F593" s="122"/>
    </row>
    <row r="594" spans="1:6" s="17" customFormat="1" ht="25.5" customHeight="1">
      <c r="A594" s="127" t="s">
        <v>52</v>
      </c>
      <c r="B594" s="272" t="s">
        <v>327</v>
      </c>
      <c r="C594" s="272"/>
      <c r="D594" s="272"/>
      <c r="E594" s="122"/>
      <c r="F594" s="122"/>
    </row>
    <row r="595" spans="1:6" s="17" customFormat="1" ht="15.75" customHeight="1">
      <c r="A595" s="127" t="s">
        <v>52</v>
      </c>
      <c r="B595" s="272" t="s">
        <v>503</v>
      </c>
      <c r="C595" s="272"/>
      <c r="D595" s="272"/>
      <c r="E595" s="122"/>
      <c r="F595" s="122"/>
    </row>
    <row r="596" spans="1:6" s="17" customFormat="1" ht="27" customHeight="1">
      <c r="A596" s="127" t="s">
        <v>52</v>
      </c>
      <c r="B596" s="272" t="s">
        <v>518</v>
      </c>
      <c r="C596" s="272"/>
      <c r="D596" s="272"/>
      <c r="E596" s="122"/>
      <c r="F596" s="122"/>
    </row>
    <row r="597" spans="1:6" s="17" customFormat="1" ht="15.75" customHeight="1">
      <c r="A597" s="127" t="s">
        <v>52</v>
      </c>
      <c r="B597" s="272" t="s">
        <v>505</v>
      </c>
      <c r="C597" s="272"/>
      <c r="D597" s="272"/>
      <c r="E597" s="122"/>
      <c r="F597" s="122"/>
    </row>
    <row r="598" spans="1:6" s="17" customFormat="1" ht="15.75" customHeight="1">
      <c r="A598" s="127" t="s">
        <v>52</v>
      </c>
      <c r="B598" s="272" t="s">
        <v>506</v>
      </c>
      <c r="C598" s="272"/>
      <c r="D598" s="272"/>
      <c r="E598" s="122"/>
      <c r="F598" s="122"/>
    </row>
    <row r="599" spans="1:6" s="17" customFormat="1" ht="15.75" customHeight="1">
      <c r="A599" s="127" t="s">
        <v>52</v>
      </c>
      <c r="B599" s="272" t="s">
        <v>507</v>
      </c>
      <c r="C599" s="272"/>
      <c r="D599" s="272"/>
      <c r="E599" s="122"/>
      <c r="F599" s="122"/>
    </row>
    <row r="600" spans="1:6" s="17" customFormat="1" ht="15.75" customHeight="1">
      <c r="A600" s="127" t="s">
        <v>52</v>
      </c>
      <c r="B600" s="272" t="s">
        <v>508</v>
      </c>
      <c r="C600" s="272"/>
      <c r="D600" s="272"/>
      <c r="E600" s="122"/>
      <c r="F600" s="122"/>
    </row>
    <row r="601" spans="1:6" s="17" customFormat="1" ht="37.5" customHeight="1">
      <c r="A601" s="127" t="s">
        <v>52</v>
      </c>
      <c r="B601" s="272" t="s">
        <v>519</v>
      </c>
      <c r="C601" s="272"/>
      <c r="D601" s="272"/>
      <c r="E601" s="122"/>
      <c r="F601" s="122"/>
    </row>
    <row r="602" spans="1:6" s="17" customFormat="1" ht="24.75" customHeight="1">
      <c r="A602" s="127" t="s">
        <v>52</v>
      </c>
      <c r="B602" s="272" t="s">
        <v>520</v>
      </c>
      <c r="C602" s="272"/>
      <c r="D602" s="272"/>
      <c r="E602" s="122"/>
      <c r="F602" s="122"/>
    </row>
    <row r="603" spans="1:6" s="17" customFormat="1" ht="27" customHeight="1">
      <c r="A603" s="127" t="s">
        <v>52</v>
      </c>
      <c r="B603" s="272" t="s">
        <v>521</v>
      </c>
      <c r="C603" s="272"/>
      <c r="D603" s="272"/>
      <c r="E603" s="122"/>
      <c r="F603" s="122"/>
    </row>
    <row r="604" spans="1:6" s="17" customFormat="1" ht="15.75" customHeight="1">
      <c r="A604" s="19"/>
      <c r="B604" s="136" t="s">
        <v>187</v>
      </c>
      <c r="C604" s="136"/>
      <c r="D604" s="136"/>
      <c r="E604" s="136"/>
      <c r="F604" s="136"/>
    </row>
    <row r="605" spans="1:6" s="17" customFormat="1" ht="15.75" customHeight="1">
      <c r="A605" s="127" t="s">
        <v>52</v>
      </c>
      <c r="B605" s="122" t="s">
        <v>480</v>
      </c>
      <c r="C605" s="122"/>
      <c r="D605" s="122"/>
      <c r="E605" s="122"/>
      <c r="F605" s="122"/>
    </row>
    <row r="606" spans="1:6" s="17" customFormat="1" ht="15.75" customHeight="1">
      <c r="A606" s="127" t="s">
        <v>52</v>
      </c>
      <c r="B606" s="122" t="s">
        <v>522</v>
      </c>
      <c r="C606" s="122"/>
      <c r="D606" s="122"/>
      <c r="E606" s="122"/>
      <c r="F606" s="122"/>
    </row>
    <row r="607" spans="1:6" s="17" customFormat="1" ht="15.75" customHeight="1">
      <c r="A607" s="127" t="s">
        <v>52</v>
      </c>
      <c r="B607" s="122" t="s">
        <v>513</v>
      </c>
      <c r="C607" s="122"/>
      <c r="D607" s="122"/>
      <c r="E607" s="122"/>
      <c r="F607" s="122"/>
    </row>
    <row r="608" spans="1:6" s="17" customFormat="1" ht="15.75" customHeight="1">
      <c r="A608" s="127" t="s">
        <v>52</v>
      </c>
      <c r="B608" s="122" t="s">
        <v>330</v>
      </c>
      <c r="C608" s="122"/>
      <c r="D608" s="122"/>
      <c r="E608" s="122"/>
      <c r="F608" s="122"/>
    </row>
    <row r="609" spans="1:6" s="17" customFormat="1" ht="15.75" customHeight="1" thickBot="1">
      <c r="A609" s="19"/>
      <c r="B609" s="20"/>
      <c r="C609" s="18"/>
      <c r="D609" s="18"/>
      <c r="E609" s="18"/>
      <c r="F609" s="18"/>
    </row>
    <row r="610" spans="1:6" s="14" customFormat="1" ht="24" customHeight="1">
      <c r="A610" s="21" t="s">
        <v>4</v>
      </c>
      <c r="B610" s="22" t="s">
        <v>5</v>
      </c>
      <c r="C610" s="23" t="s">
        <v>6</v>
      </c>
      <c r="D610" s="46" t="s">
        <v>7</v>
      </c>
      <c r="E610" s="45" t="s">
        <v>9</v>
      </c>
      <c r="F610" s="24" t="s">
        <v>10</v>
      </c>
    </row>
    <row r="611" spans="1:6" s="14" customFormat="1" ht="15" customHeight="1" thickBot="1">
      <c r="A611" s="25" t="s">
        <v>8</v>
      </c>
      <c r="B611" s="26">
        <v>1</v>
      </c>
      <c r="C611" s="27">
        <v>2</v>
      </c>
      <c r="D611" s="47">
        <v>3</v>
      </c>
      <c r="E611" s="28">
        <v>4</v>
      </c>
      <c r="F611" s="29" t="s">
        <v>17</v>
      </c>
    </row>
    <row r="612" spans="1:6" s="13" customFormat="1" ht="66" customHeight="1">
      <c r="A612" s="30" t="s">
        <v>0</v>
      </c>
      <c r="B612" s="121" t="s">
        <v>523</v>
      </c>
      <c r="C612" s="79">
        <v>159.5</v>
      </c>
      <c r="D612" s="81" t="s">
        <v>37</v>
      </c>
      <c r="E612" s="31"/>
      <c r="F612" s="56">
        <f>C612*E612</f>
        <v>0</v>
      </c>
    </row>
    <row r="613" spans="1:6" s="13" customFormat="1" ht="96" customHeight="1" thickBot="1">
      <c r="A613" s="30" t="s">
        <v>1</v>
      </c>
      <c r="B613" s="121" t="s">
        <v>524</v>
      </c>
      <c r="C613" s="79">
        <v>1</v>
      </c>
      <c r="D613" s="81" t="s">
        <v>19</v>
      </c>
      <c r="E613" s="31"/>
      <c r="F613" s="56">
        <f>C613*E613</f>
        <v>0</v>
      </c>
    </row>
    <row r="614" spans="1:6" s="14" customFormat="1" ht="18" customHeight="1" thickBot="1">
      <c r="A614" s="33"/>
      <c r="B614" s="242" t="s">
        <v>517</v>
      </c>
      <c r="C614" s="242"/>
      <c r="D614" s="243"/>
      <c r="E614" s="57"/>
      <c r="F614" s="34">
        <f>SUM(F612:F613)</f>
        <v>0</v>
      </c>
    </row>
    <row r="615" spans="1:6" s="13" customFormat="1" ht="12.75" customHeight="1">
      <c r="A615" s="95"/>
      <c r="B615" s="96"/>
      <c r="C615" s="97"/>
      <c r="D615" s="98"/>
      <c r="E615" s="99"/>
      <c r="F615" s="99"/>
    </row>
    <row r="616" spans="1:6" s="17" customFormat="1" ht="15.75" customHeight="1">
      <c r="A616" s="116" t="s">
        <v>45</v>
      </c>
      <c r="B616" s="93" t="s">
        <v>525</v>
      </c>
      <c r="C616" s="94"/>
      <c r="D616" s="94"/>
      <c r="E616" s="94"/>
      <c r="F616" s="94"/>
    </row>
    <row r="617" spans="1:6" s="17" customFormat="1" ht="15.75" customHeight="1">
      <c r="A617" s="19"/>
      <c r="B617" s="20"/>
      <c r="C617" s="18"/>
      <c r="D617" s="18"/>
      <c r="E617" s="18"/>
      <c r="F617" s="18"/>
    </row>
    <row r="618" spans="1:6" s="17" customFormat="1" ht="15.75" customHeight="1">
      <c r="A618" s="19"/>
      <c r="B618" s="55" t="s">
        <v>56</v>
      </c>
      <c r="C618" s="18"/>
      <c r="D618" s="18"/>
      <c r="E618" s="18"/>
      <c r="F618" s="18"/>
    </row>
    <row r="619" spans="1:6" s="17" customFormat="1" ht="38.25" customHeight="1">
      <c r="A619" s="127" t="s">
        <v>52</v>
      </c>
      <c r="B619" s="272" t="s">
        <v>527</v>
      </c>
      <c r="C619" s="272"/>
      <c r="D619" s="272"/>
      <c r="E619" s="122"/>
      <c r="F619" s="122"/>
    </row>
    <row r="620" spans="1:6" s="17" customFormat="1" ht="15.75" customHeight="1">
      <c r="A620" s="127" t="s">
        <v>52</v>
      </c>
      <c r="B620" s="122" t="s">
        <v>528</v>
      </c>
      <c r="C620" s="122"/>
      <c r="D620" s="122"/>
      <c r="E620" s="122"/>
      <c r="F620" s="122"/>
    </row>
    <row r="621" spans="1:6" s="17" customFormat="1" ht="15.75" customHeight="1">
      <c r="A621" s="127" t="s">
        <v>52</v>
      </c>
      <c r="B621" s="122" t="s">
        <v>529</v>
      </c>
      <c r="C621" s="122"/>
      <c r="D621" s="122"/>
      <c r="E621" s="122"/>
      <c r="F621" s="122"/>
    </row>
    <row r="622" spans="1:6" s="17" customFormat="1" ht="15.75" customHeight="1">
      <c r="A622" s="127" t="s">
        <v>52</v>
      </c>
      <c r="B622" s="122" t="s">
        <v>530</v>
      </c>
      <c r="C622" s="122"/>
      <c r="D622" s="122"/>
      <c r="E622" s="122"/>
      <c r="F622" s="122"/>
    </row>
    <row r="623" spans="1:6" s="17" customFormat="1" ht="15.75" customHeight="1">
      <c r="A623" s="127" t="s">
        <v>52</v>
      </c>
      <c r="B623" s="122" t="s">
        <v>508</v>
      </c>
      <c r="C623" s="122"/>
      <c r="D623" s="122"/>
      <c r="E623" s="122"/>
      <c r="F623" s="122"/>
    </row>
    <row r="624" spans="1:6" s="17" customFormat="1" ht="47.25" customHeight="1">
      <c r="A624" s="127" t="s">
        <v>52</v>
      </c>
      <c r="B624" s="286" t="s">
        <v>531</v>
      </c>
      <c r="C624" s="286"/>
      <c r="D624" s="286"/>
      <c r="E624" s="124"/>
      <c r="F624" s="124"/>
    </row>
    <row r="625" spans="1:6" s="17" customFormat="1" ht="26.25" customHeight="1">
      <c r="A625" s="127" t="s">
        <v>52</v>
      </c>
      <c r="B625" s="272" t="s">
        <v>532</v>
      </c>
      <c r="C625" s="272"/>
      <c r="D625" s="272"/>
      <c r="E625" s="122"/>
      <c r="F625" s="122"/>
    </row>
    <row r="626" spans="1:6" s="17" customFormat="1" ht="37.5" customHeight="1">
      <c r="A626" s="127" t="s">
        <v>52</v>
      </c>
      <c r="B626" s="286" t="s">
        <v>533</v>
      </c>
      <c r="C626" s="286"/>
      <c r="D626" s="286"/>
      <c r="E626" s="124"/>
      <c r="F626" s="124"/>
    </row>
    <row r="627" spans="1:6" s="17" customFormat="1" ht="27" customHeight="1">
      <c r="A627" s="127" t="s">
        <v>52</v>
      </c>
      <c r="B627" s="286" t="s">
        <v>534</v>
      </c>
      <c r="C627" s="286"/>
      <c r="D627" s="286"/>
      <c r="E627" s="124"/>
      <c r="F627" s="124"/>
    </row>
    <row r="628" spans="1:6" s="17" customFormat="1" ht="15.75" customHeight="1">
      <c r="A628" s="19"/>
      <c r="B628" s="136" t="s">
        <v>187</v>
      </c>
      <c r="C628" s="136"/>
      <c r="D628" s="136"/>
      <c r="E628" s="136"/>
      <c r="F628" s="136"/>
    </row>
    <row r="629" spans="1:6" s="17" customFormat="1" ht="15.75" customHeight="1">
      <c r="A629" s="127" t="s">
        <v>52</v>
      </c>
      <c r="B629" s="122" t="s">
        <v>535</v>
      </c>
      <c r="C629" s="122"/>
      <c r="D629" s="122"/>
      <c r="E629" s="122"/>
      <c r="F629" s="122"/>
    </row>
    <row r="630" spans="1:6" s="17" customFormat="1" ht="15.75" customHeight="1">
      <c r="A630" s="127" t="s">
        <v>52</v>
      </c>
      <c r="B630" s="124" t="s">
        <v>536</v>
      </c>
      <c r="C630" s="124"/>
      <c r="D630" s="124"/>
      <c r="E630" s="124"/>
      <c r="F630" s="124"/>
    </row>
    <row r="631" spans="1:6" s="17" customFormat="1" ht="15.75" customHeight="1">
      <c r="A631" s="127" t="s">
        <v>52</v>
      </c>
      <c r="B631" s="124" t="s">
        <v>537</v>
      </c>
      <c r="C631" s="124"/>
      <c r="D631" s="124"/>
      <c r="E631" s="124"/>
      <c r="F631" s="124"/>
    </row>
    <row r="632" spans="1:6" s="17" customFormat="1" ht="15.75" customHeight="1" thickBot="1">
      <c r="A632" s="19"/>
      <c r="B632" s="20"/>
      <c r="C632" s="18"/>
      <c r="D632" s="18"/>
      <c r="E632" s="18"/>
      <c r="F632" s="18"/>
    </row>
    <row r="633" spans="1:6" s="14" customFormat="1" ht="24" customHeight="1">
      <c r="A633" s="21" t="s">
        <v>4</v>
      </c>
      <c r="B633" s="22" t="s">
        <v>5</v>
      </c>
      <c r="C633" s="23" t="s">
        <v>6</v>
      </c>
      <c r="D633" s="46" t="s">
        <v>7</v>
      </c>
      <c r="E633" s="45" t="s">
        <v>9</v>
      </c>
      <c r="F633" s="24" t="s">
        <v>10</v>
      </c>
    </row>
    <row r="634" spans="1:6" s="14" customFormat="1" ht="15" customHeight="1" thickBot="1">
      <c r="A634" s="25" t="s">
        <v>8</v>
      </c>
      <c r="B634" s="26">
        <v>1</v>
      </c>
      <c r="C634" s="27">
        <v>2</v>
      </c>
      <c r="D634" s="47">
        <v>3</v>
      </c>
      <c r="E634" s="28">
        <v>4</v>
      </c>
      <c r="F634" s="29" t="s">
        <v>17</v>
      </c>
    </row>
    <row r="635" spans="1:6" s="13" customFormat="1" ht="59.25" customHeight="1">
      <c r="A635" s="30" t="s">
        <v>0</v>
      </c>
      <c r="B635" s="120" t="s">
        <v>538</v>
      </c>
      <c r="C635" s="79">
        <v>109</v>
      </c>
      <c r="D635" s="81" t="s">
        <v>37</v>
      </c>
      <c r="E635" s="31"/>
      <c r="F635" s="56">
        <f>C635*E635</f>
        <v>0</v>
      </c>
    </row>
    <row r="636" spans="1:6" s="13" customFormat="1" ht="54.75" customHeight="1">
      <c r="A636" s="30" t="s">
        <v>1</v>
      </c>
      <c r="B636" s="120" t="s">
        <v>539</v>
      </c>
      <c r="C636" s="79">
        <v>106.5</v>
      </c>
      <c r="D636" s="81" t="s">
        <v>37</v>
      </c>
      <c r="E636" s="31"/>
      <c r="F636" s="56">
        <f>C636*E636</f>
        <v>0</v>
      </c>
    </row>
    <row r="637" spans="1:6" s="13" customFormat="1" ht="59.25" customHeight="1" thickBot="1">
      <c r="A637" s="59" t="s">
        <v>2</v>
      </c>
      <c r="B637" s="120" t="s">
        <v>540</v>
      </c>
      <c r="C637" s="79">
        <v>92</v>
      </c>
      <c r="D637" s="81" t="s">
        <v>37</v>
      </c>
      <c r="E637" s="60"/>
      <c r="F637" s="56">
        <f>C637*E637</f>
        <v>0</v>
      </c>
    </row>
    <row r="638" spans="1:6" s="14" customFormat="1" ht="18" customHeight="1" thickBot="1">
      <c r="A638" s="33"/>
      <c r="B638" s="242" t="s">
        <v>526</v>
      </c>
      <c r="C638" s="242"/>
      <c r="D638" s="243"/>
      <c r="E638" s="57"/>
      <c r="F638" s="34">
        <f>SUM(F635:F637)</f>
        <v>0</v>
      </c>
    </row>
    <row r="639" spans="1:6" ht="12" customHeight="1">
      <c r="B639" s="52"/>
      <c r="C639" s="52"/>
      <c r="D639" s="52"/>
    </row>
    <row r="640" spans="1:6" ht="13.5" customHeight="1">
      <c r="A640" s="247" t="s">
        <v>541</v>
      </c>
      <c r="B640" s="247"/>
      <c r="C640" s="247"/>
      <c r="D640" s="247"/>
      <c r="E640" s="247"/>
      <c r="F640" s="247"/>
    </row>
    <row r="641" spans="1:6" ht="12.75" customHeight="1" thickBot="1">
      <c r="A641" s="35"/>
      <c r="B641" s="35"/>
      <c r="C641" s="35"/>
      <c r="D641" s="35"/>
      <c r="E641" s="35"/>
      <c r="F641" s="35"/>
    </row>
    <row r="642" spans="1:6" s="14" customFormat="1" ht="20.25" customHeight="1" thickBot="1">
      <c r="A642" s="36"/>
      <c r="B642" s="248" t="s">
        <v>22</v>
      </c>
      <c r="C642" s="249"/>
      <c r="D642" s="250"/>
      <c r="E642" s="249" t="s">
        <v>18</v>
      </c>
      <c r="F642" s="250"/>
    </row>
    <row r="643" spans="1:6" s="14" customFormat="1" ht="22.5" customHeight="1">
      <c r="A643" s="53" t="s">
        <v>0</v>
      </c>
      <c r="B643" s="252" t="s">
        <v>314</v>
      </c>
      <c r="C643" s="253"/>
      <c r="D643" s="254"/>
      <c r="E643" s="301">
        <f>F341</f>
        <v>0</v>
      </c>
      <c r="F643" s="256"/>
    </row>
    <row r="644" spans="1:6" s="14" customFormat="1" ht="22.5" customHeight="1">
      <c r="A644" s="37" t="s">
        <v>1</v>
      </c>
      <c r="B644" s="263" t="s">
        <v>344</v>
      </c>
      <c r="C644" s="264"/>
      <c r="D644" s="265"/>
      <c r="E644" s="266">
        <f>F392</f>
        <v>0</v>
      </c>
      <c r="F644" s="267"/>
    </row>
    <row r="645" spans="1:6" s="14" customFormat="1" ht="22.5" customHeight="1">
      <c r="A645" s="37" t="s">
        <v>2</v>
      </c>
      <c r="B645" s="263" t="s">
        <v>386</v>
      </c>
      <c r="C645" s="264"/>
      <c r="D645" s="265"/>
      <c r="E645" s="266">
        <f>F510</f>
        <v>0</v>
      </c>
      <c r="F645" s="267"/>
    </row>
    <row r="646" spans="1:6" s="14" customFormat="1" ht="22.5" customHeight="1">
      <c r="A646" s="37" t="s">
        <v>3</v>
      </c>
      <c r="B646" s="263" t="s">
        <v>472</v>
      </c>
      <c r="C646" s="264"/>
      <c r="D646" s="265"/>
      <c r="E646" s="266">
        <f>F529</f>
        <v>0</v>
      </c>
      <c r="F646" s="267"/>
    </row>
    <row r="647" spans="1:6" s="14" customFormat="1" ht="22.5" customHeight="1">
      <c r="A647" s="37" t="s">
        <v>32</v>
      </c>
      <c r="B647" s="263" t="s">
        <v>482</v>
      </c>
      <c r="C647" s="264"/>
      <c r="D647" s="265"/>
      <c r="E647" s="266">
        <f>F558</f>
        <v>0</v>
      </c>
      <c r="F647" s="267"/>
    </row>
    <row r="648" spans="1:6" s="14" customFormat="1" ht="22.5" customHeight="1">
      <c r="A648" s="37" t="s">
        <v>43</v>
      </c>
      <c r="B648" s="263" t="s">
        <v>500</v>
      </c>
      <c r="C648" s="264"/>
      <c r="D648" s="265"/>
      <c r="E648" s="266">
        <f>F586</f>
        <v>0</v>
      </c>
      <c r="F648" s="267"/>
    </row>
    <row r="649" spans="1:6" s="14" customFormat="1" ht="22.5" customHeight="1">
      <c r="A649" s="37" t="s">
        <v>44</v>
      </c>
      <c r="B649" s="263" t="s">
        <v>516</v>
      </c>
      <c r="C649" s="264"/>
      <c r="D649" s="265"/>
      <c r="E649" s="266">
        <f>F614</f>
        <v>0</v>
      </c>
      <c r="F649" s="267"/>
    </row>
    <row r="650" spans="1:6" s="14" customFormat="1" ht="22.5" customHeight="1" thickBot="1">
      <c r="A650" s="37" t="s">
        <v>45</v>
      </c>
      <c r="B650" s="263" t="s">
        <v>525</v>
      </c>
      <c r="C650" s="264"/>
      <c r="D650" s="265"/>
      <c r="E650" s="266">
        <f>F638</f>
        <v>0</v>
      </c>
      <c r="F650" s="267"/>
    </row>
    <row r="651" spans="1:6" s="19" customFormat="1" ht="18.75" customHeight="1" thickBot="1">
      <c r="A651" s="90"/>
      <c r="B651" s="257" t="s">
        <v>542</v>
      </c>
      <c r="C651" s="258"/>
      <c r="D651" s="259"/>
      <c r="E651" s="260">
        <f>SUM(E643:F650)</f>
        <v>0</v>
      </c>
      <c r="F651" s="261"/>
    </row>
    <row r="652" spans="1:6" ht="12" customHeight="1">
      <c r="B652" s="52"/>
      <c r="C652" s="52"/>
      <c r="D652" s="52"/>
    </row>
    <row r="653" spans="1:6" ht="13.5" customHeight="1">
      <c r="A653" s="274" t="s">
        <v>543</v>
      </c>
      <c r="B653" s="274"/>
      <c r="C653" s="274"/>
      <c r="D653" s="274"/>
      <c r="E653" s="274"/>
      <c r="F653" s="274"/>
    </row>
    <row r="654" spans="1:6" ht="12.75" customHeight="1" thickBot="1">
      <c r="A654" s="35"/>
      <c r="B654" s="35"/>
      <c r="C654" s="35"/>
      <c r="D654" s="35"/>
      <c r="E654" s="35"/>
      <c r="F654" s="35"/>
    </row>
    <row r="655" spans="1:6" s="14" customFormat="1" ht="20.25" customHeight="1" thickBot="1">
      <c r="A655" s="36"/>
      <c r="B655" s="248" t="s">
        <v>22</v>
      </c>
      <c r="C655" s="249"/>
      <c r="D655" s="250"/>
      <c r="E655" s="249" t="s">
        <v>18</v>
      </c>
      <c r="F655" s="250"/>
    </row>
    <row r="656" spans="1:6" s="14" customFormat="1" ht="22.5" customHeight="1">
      <c r="A656" s="53" t="s">
        <v>24</v>
      </c>
      <c r="B656" s="252" t="s">
        <v>41</v>
      </c>
      <c r="C656" s="253"/>
      <c r="D656" s="254"/>
      <c r="E656" s="301">
        <f>E300</f>
        <v>0</v>
      </c>
      <c r="F656" s="256"/>
    </row>
    <row r="657" spans="1:6" s="14" customFormat="1" ht="22.5" customHeight="1" thickBot="1">
      <c r="A657" s="37" t="s">
        <v>25</v>
      </c>
      <c r="B657" s="263" t="s">
        <v>312</v>
      </c>
      <c r="C657" s="264"/>
      <c r="D657" s="265"/>
      <c r="E657" s="266">
        <f>E651</f>
        <v>0</v>
      </c>
      <c r="F657" s="267"/>
    </row>
    <row r="658" spans="1:6" s="19" customFormat="1" ht="18.75" customHeight="1" thickBot="1">
      <c r="A658" s="90"/>
      <c r="B658" s="257" t="s">
        <v>544</v>
      </c>
      <c r="C658" s="258"/>
      <c r="D658" s="259"/>
      <c r="E658" s="260">
        <f>SUM(E656:F657)</f>
        <v>0</v>
      </c>
      <c r="F658" s="261"/>
    </row>
    <row r="659" spans="1:6" ht="12" customHeight="1">
      <c r="B659" s="52"/>
      <c r="C659" s="52"/>
      <c r="D659" s="52"/>
    </row>
    <row r="660" spans="1:6" ht="15.75" customHeight="1">
      <c r="A660" s="105" t="s">
        <v>51</v>
      </c>
      <c r="B660" s="106" t="s">
        <v>545</v>
      </c>
      <c r="C660" s="106"/>
      <c r="D660" s="106"/>
      <c r="E660" s="107"/>
      <c r="F660" s="107"/>
    </row>
    <row r="661" spans="1:6" ht="12" customHeight="1">
      <c r="B661" s="52"/>
      <c r="C661" s="52"/>
      <c r="D661" s="52"/>
    </row>
    <row r="662" spans="1:6" ht="12" customHeight="1">
      <c r="B662" s="134" t="s">
        <v>546</v>
      </c>
      <c r="C662" s="52"/>
      <c r="D662" s="52"/>
    </row>
    <row r="663" spans="1:6" ht="12" customHeight="1">
      <c r="B663" s="52"/>
      <c r="C663" s="52"/>
      <c r="D663" s="52"/>
    </row>
    <row r="664" spans="1:6" ht="27.75" customHeight="1">
      <c r="A664" s="142" t="s">
        <v>0</v>
      </c>
      <c r="B664" s="272" t="s">
        <v>85</v>
      </c>
      <c r="C664" s="272"/>
      <c r="D664" s="272"/>
    </row>
    <row r="665" spans="1:6" ht="15.75" customHeight="1">
      <c r="A665" s="142" t="s">
        <v>1</v>
      </c>
      <c r="B665" s="271" t="s">
        <v>86</v>
      </c>
      <c r="C665" s="271"/>
      <c r="D665" s="271"/>
    </row>
    <row r="666" spans="1:6" ht="25.5" customHeight="1">
      <c r="A666" s="142" t="s">
        <v>2</v>
      </c>
      <c r="B666" s="272" t="s">
        <v>87</v>
      </c>
      <c r="C666" s="272"/>
      <c r="D666" s="272"/>
    </row>
    <row r="667" spans="1:6" ht="25.5" customHeight="1">
      <c r="A667" s="142" t="s">
        <v>3</v>
      </c>
      <c r="B667" s="272" t="s">
        <v>88</v>
      </c>
      <c r="C667" s="272"/>
      <c r="D667" s="272"/>
    </row>
    <row r="668" spans="1:6" ht="26.25" customHeight="1">
      <c r="A668" s="142" t="s">
        <v>32</v>
      </c>
      <c r="B668" s="272" t="s">
        <v>89</v>
      </c>
      <c r="C668" s="272"/>
      <c r="D668" s="272"/>
    </row>
    <row r="669" spans="1:6" ht="39" customHeight="1">
      <c r="A669" s="142" t="s">
        <v>43</v>
      </c>
      <c r="B669" s="272" t="s">
        <v>90</v>
      </c>
      <c r="C669" s="272"/>
      <c r="D669" s="272"/>
    </row>
    <row r="670" spans="1:6" ht="21.75" customHeight="1">
      <c r="A670" s="142" t="s">
        <v>44</v>
      </c>
      <c r="B670" s="271" t="s">
        <v>91</v>
      </c>
      <c r="C670" s="271"/>
      <c r="D670" s="271"/>
    </row>
    <row r="671" spans="1:6" ht="21.75" customHeight="1">
      <c r="A671" s="142" t="s">
        <v>45</v>
      </c>
      <c r="B671" s="271" t="s">
        <v>92</v>
      </c>
      <c r="C671" s="271"/>
      <c r="D671" s="271"/>
    </row>
    <row r="672" spans="1:6" ht="24" customHeight="1">
      <c r="A672" s="142" t="s">
        <v>46</v>
      </c>
      <c r="B672" s="271" t="s">
        <v>93</v>
      </c>
      <c r="C672" s="271"/>
      <c r="D672" s="271"/>
    </row>
    <row r="673" spans="1:4" ht="21.75" customHeight="1">
      <c r="A673" s="142" t="s">
        <v>47</v>
      </c>
      <c r="B673" s="271" t="s">
        <v>94</v>
      </c>
      <c r="C673" s="271"/>
      <c r="D673" s="271"/>
    </row>
    <row r="674" spans="1:4" ht="12" customHeight="1">
      <c r="A674" s="142" t="s">
        <v>48</v>
      </c>
      <c r="B674" s="271" t="s">
        <v>95</v>
      </c>
      <c r="C674" s="271"/>
      <c r="D674" s="271"/>
    </row>
    <row r="675" spans="1:4" ht="18" customHeight="1">
      <c r="A675" s="142" t="s">
        <v>52</v>
      </c>
      <c r="B675" s="271" t="s">
        <v>96</v>
      </c>
      <c r="C675" s="271"/>
      <c r="D675" s="271"/>
    </row>
    <row r="676" spans="1:4" ht="27.75" customHeight="1">
      <c r="A676" s="142" t="s">
        <v>52</v>
      </c>
      <c r="B676" s="271" t="s">
        <v>97</v>
      </c>
      <c r="C676" s="271"/>
      <c r="D676" s="271"/>
    </row>
    <row r="677" spans="1:4" ht="27.75" customHeight="1">
      <c r="A677" s="142" t="s">
        <v>52</v>
      </c>
      <c r="B677" s="271" t="s">
        <v>98</v>
      </c>
      <c r="C677" s="271"/>
      <c r="D677" s="271"/>
    </row>
    <row r="678" spans="1:4" ht="18" customHeight="1">
      <c r="A678" s="142" t="s">
        <v>52</v>
      </c>
      <c r="B678" s="271" t="s">
        <v>99</v>
      </c>
      <c r="C678" s="271"/>
      <c r="D678" s="271"/>
    </row>
    <row r="679" spans="1:4" ht="24" customHeight="1">
      <c r="A679" s="142" t="s">
        <v>52</v>
      </c>
      <c r="B679" s="271" t="s">
        <v>100</v>
      </c>
      <c r="C679" s="271"/>
      <c r="D679" s="271"/>
    </row>
    <row r="680" spans="1:4" ht="24" customHeight="1">
      <c r="A680" s="142" t="s">
        <v>52</v>
      </c>
      <c r="B680" s="271" t="s">
        <v>101</v>
      </c>
      <c r="C680" s="271"/>
      <c r="D680" s="271"/>
    </row>
    <row r="681" spans="1:4" ht="24" customHeight="1">
      <c r="A681" s="142" t="s">
        <v>52</v>
      </c>
      <c r="B681" s="271" t="s">
        <v>102</v>
      </c>
      <c r="C681" s="271"/>
      <c r="D681" s="271"/>
    </row>
    <row r="682" spans="1:4" ht="24" customHeight="1">
      <c r="A682" s="142" t="s">
        <v>52</v>
      </c>
      <c r="B682" s="271" t="s">
        <v>103</v>
      </c>
      <c r="C682" s="271"/>
      <c r="D682" s="271"/>
    </row>
    <row r="683" spans="1:4" ht="18" customHeight="1">
      <c r="A683" s="142" t="s">
        <v>52</v>
      </c>
      <c r="B683" s="271" t="s">
        <v>104</v>
      </c>
      <c r="C683" s="271"/>
      <c r="D683" s="271"/>
    </row>
    <row r="684" spans="1:4" ht="18" customHeight="1">
      <c r="A684" s="142" t="s">
        <v>52</v>
      </c>
      <c r="B684" s="271" t="s">
        <v>105</v>
      </c>
      <c r="C684" s="271"/>
      <c r="D684" s="271"/>
    </row>
    <row r="685" spans="1:4" ht="18" customHeight="1">
      <c r="A685" s="142" t="s">
        <v>52</v>
      </c>
      <c r="B685" s="271" t="s">
        <v>106</v>
      </c>
      <c r="C685" s="271"/>
      <c r="D685" s="271"/>
    </row>
    <row r="686" spans="1:4" ht="18" customHeight="1">
      <c r="A686" s="142" t="s">
        <v>52</v>
      </c>
      <c r="B686" s="271" t="s">
        <v>107</v>
      </c>
      <c r="C686" s="271"/>
      <c r="D686" s="271"/>
    </row>
    <row r="687" spans="1:4" ht="21.75" customHeight="1">
      <c r="A687" s="142" t="s">
        <v>49</v>
      </c>
      <c r="B687" s="271" t="s">
        <v>108</v>
      </c>
      <c r="C687" s="271"/>
      <c r="D687" s="271"/>
    </row>
    <row r="688" spans="1:4" ht="19.5" customHeight="1">
      <c r="A688" s="142" t="s">
        <v>57</v>
      </c>
      <c r="B688" s="271" t="s">
        <v>109</v>
      </c>
      <c r="C688" s="271"/>
      <c r="D688" s="271"/>
    </row>
    <row r="689" spans="1:4" ht="39" customHeight="1">
      <c r="A689" s="142" t="s">
        <v>58</v>
      </c>
      <c r="B689" s="295" t="s">
        <v>110</v>
      </c>
      <c r="C689" s="295"/>
      <c r="D689" s="295"/>
    </row>
    <row r="690" spans="1:4" ht="27.75" customHeight="1">
      <c r="A690" s="142" t="s">
        <v>59</v>
      </c>
      <c r="B690" s="295" t="s">
        <v>111</v>
      </c>
      <c r="C690" s="295"/>
      <c r="D690" s="295"/>
    </row>
    <row r="691" spans="1:4" ht="33.75" customHeight="1">
      <c r="A691" s="142" t="s">
        <v>60</v>
      </c>
      <c r="B691" s="295" t="s">
        <v>112</v>
      </c>
      <c r="C691" s="295"/>
      <c r="D691" s="295"/>
    </row>
    <row r="692" spans="1:4" ht="17.25" customHeight="1">
      <c r="A692" s="142" t="s">
        <v>61</v>
      </c>
      <c r="B692" s="272" t="s">
        <v>113</v>
      </c>
      <c r="C692" s="272"/>
      <c r="D692" s="272"/>
    </row>
    <row r="693" spans="1:4" ht="17.25" customHeight="1">
      <c r="A693" s="142" t="s">
        <v>62</v>
      </c>
      <c r="B693" s="295" t="s">
        <v>114</v>
      </c>
      <c r="C693" s="295"/>
      <c r="D693" s="295"/>
    </row>
    <row r="694" spans="1:4" ht="29.25" customHeight="1">
      <c r="A694" s="142" t="s">
        <v>63</v>
      </c>
      <c r="B694" s="272" t="s">
        <v>115</v>
      </c>
      <c r="C694" s="272"/>
      <c r="D694" s="272"/>
    </row>
    <row r="695" spans="1:4" ht="31.5" customHeight="1">
      <c r="A695" s="142" t="s">
        <v>66</v>
      </c>
      <c r="B695" s="272" t="s">
        <v>116</v>
      </c>
      <c r="C695" s="272"/>
      <c r="D695" s="272"/>
    </row>
    <row r="696" spans="1:4" ht="33" customHeight="1">
      <c r="A696" s="142" t="s">
        <v>67</v>
      </c>
      <c r="B696" s="272" t="s">
        <v>117</v>
      </c>
      <c r="C696" s="272"/>
      <c r="D696" s="272"/>
    </row>
    <row r="697" spans="1:4" ht="25.5" customHeight="1">
      <c r="A697" s="142" t="s">
        <v>68</v>
      </c>
      <c r="B697" s="272" t="s">
        <v>118</v>
      </c>
      <c r="C697" s="272"/>
      <c r="D697" s="272"/>
    </row>
    <row r="698" spans="1:4" ht="12" customHeight="1">
      <c r="A698" s="142"/>
      <c r="B698" s="118" t="s">
        <v>119</v>
      </c>
      <c r="C698" s="52"/>
      <c r="D698" s="52"/>
    </row>
    <row r="699" spans="1:4" ht="12" customHeight="1">
      <c r="A699" s="142" t="s">
        <v>52</v>
      </c>
      <c r="B699" s="119" t="s">
        <v>120</v>
      </c>
      <c r="C699" s="52"/>
      <c r="D699" s="52"/>
    </row>
    <row r="700" spans="1:4" ht="12" customHeight="1">
      <c r="A700" s="142" t="s">
        <v>52</v>
      </c>
      <c r="B700" s="119" t="s">
        <v>121</v>
      </c>
      <c r="C700" s="52"/>
      <c r="D700" s="52"/>
    </row>
    <row r="701" spans="1:4" ht="12" customHeight="1">
      <c r="A701" s="142" t="s">
        <v>52</v>
      </c>
      <c r="B701" s="119" t="s">
        <v>122</v>
      </c>
      <c r="C701" s="52"/>
      <c r="D701" s="52"/>
    </row>
    <row r="702" spans="1:4" ht="12" customHeight="1">
      <c r="A702" s="142" t="s">
        <v>52</v>
      </c>
      <c r="B702" s="119" t="s">
        <v>123</v>
      </c>
      <c r="C702" s="52"/>
      <c r="D702" s="52"/>
    </row>
    <row r="703" spans="1:4" ht="12" customHeight="1">
      <c r="A703" s="142" t="s">
        <v>52</v>
      </c>
      <c r="B703" s="119" t="s">
        <v>124</v>
      </c>
      <c r="C703" s="52"/>
      <c r="D703" s="52"/>
    </row>
    <row r="704" spans="1:4" ht="12" customHeight="1">
      <c r="A704" s="142" t="s">
        <v>52</v>
      </c>
      <c r="B704" s="119" t="s">
        <v>125</v>
      </c>
      <c r="C704" s="52"/>
      <c r="D704" s="52"/>
    </row>
    <row r="705" spans="1:6" ht="12" customHeight="1">
      <c r="A705" s="142" t="s">
        <v>52</v>
      </c>
      <c r="B705" s="119" t="s">
        <v>126</v>
      </c>
      <c r="C705" s="52"/>
      <c r="D705" s="52"/>
    </row>
    <row r="706" spans="1:6" ht="12" customHeight="1">
      <c r="A706" s="142" t="s">
        <v>52</v>
      </c>
      <c r="B706" s="119" t="s">
        <v>127</v>
      </c>
      <c r="C706" s="52"/>
      <c r="D706" s="52"/>
    </row>
    <row r="707" spans="1:6" ht="12" customHeight="1">
      <c r="A707" s="142" t="s">
        <v>52</v>
      </c>
      <c r="B707" s="119" t="s">
        <v>128</v>
      </c>
      <c r="C707" s="52"/>
      <c r="D707" s="52"/>
    </row>
    <row r="708" spans="1:6" ht="12" customHeight="1">
      <c r="A708" s="142" t="s">
        <v>52</v>
      </c>
      <c r="B708" s="119" t="s">
        <v>129</v>
      </c>
      <c r="C708" s="52"/>
      <c r="D708" s="52"/>
    </row>
    <row r="709" spans="1:6" ht="12" customHeight="1">
      <c r="A709" s="142" t="s">
        <v>52</v>
      </c>
      <c r="B709" s="119" t="s">
        <v>130</v>
      </c>
      <c r="C709" s="52"/>
      <c r="D709" s="52"/>
    </row>
    <row r="710" spans="1:6" ht="12" customHeight="1">
      <c r="A710" s="142" t="s">
        <v>52</v>
      </c>
      <c r="B710" s="119" t="s">
        <v>131</v>
      </c>
      <c r="C710" s="52"/>
      <c r="D710" s="52"/>
    </row>
    <row r="711" spans="1:6" ht="21.75" customHeight="1">
      <c r="A711" s="142" t="s">
        <v>52</v>
      </c>
      <c r="B711" s="272" t="s">
        <v>132</v>
      </c>
      <c r="C711" s="272"/>
      <c r="D711" s="272"/>
    </row>
    <row r="712" spans="1:6" ht="15" customHeight="1">
      <c r="A712" s="142" t="s">
        <v>52</v>
      </c>
      <c r="B712" s="119" t="s">
        <v>133</v>
      </c>
      <c r="C712" s="52"/>
      <c r="D712" s="52"/>
    </row>
    <row r="713" spans="1:6" ht="12" customHeight="1">
      <c r="A713" s="142" t="s">
        <v>52</v>
      </c>
      <c r="B713" s="119" t="s">
        <v>134</v>
      </c>
      <c r="C713" s="52"/>
      <c r="D713" s="52"/>
    </row>
    <row r="714" spans="1:6" ht="12" customHeight="1">
      <c r="B714" s="52"/>
      <c r="C714" s="52"/>
      <c r="D714" s="52"/>
    </row>
    <row r="715" spans="1:6" ht="12" customHeight="1">
      <c r="A715" s="112" t="s">
        <v>24</v>
      </c>
      <c r="B715" s="113" t="s">
        <v>41</v>
      </c>
      <c r="C715" s="113"/>
      <c r="D715" s="113"/>
      <c r="E715" s="114"/>
      <c r="F715" s="114"/>
    </row>
    <row r="716" spans="1:6" ht="12" customHeight="1">
      <c r="B716" s="52"/>
      <c r="C716" s="52"/>
      <c r="D716" s="52"/>
    </row>
    <row r="717" spans="1:6" ht="12" customHeight="1">
      <c r="A717" s="109" t="s">
        <v>0</v>
      </c>
      <c r="B717" s="110" t="s">
        <v>135</v>
      </c>
      <c r="C717" s="110"/>
      <c r="D717" s="110"/>
      <c r="E717" s="111"/>
      <c r="F717" s="111"/>
    </row>
    <row r="718" spans="1:6" ht="12" customHeight="1" thickBot="1">
      <c r="B718" s="52"/>
      <c r="C718" s="52"/>
      <c r="D718" s="52"/>
    </row>
    <row r="719" spans="1:6" s="14" customFormat="1" ht="24" customHeight="1">
      <c r="A719" s="21" t="s">
        <v>4</v>
      </c>
      <c r="B719" s="22" t="s">
        <v>5</v>
      </c>
      <c r="C719" s="23" t="s">
        <v>6</v>
      </c>
      <c r="D719" s="46" t="s">
        <v>7</v>
      </c>
      <c r="E719" s="45" t="s">
        <v>9</v>
      </c>
      <c r="F719" s="24" t="s">
        <v>10</v>
      </c>
    </row>
    <row r="720" spans="1:6" s="14" customFormat="1" ht="15" customHeight="1" thickBot="1">
      <c r="A720" s="25" t="s">
        <v>8</v>
      </c>
      <c r="B720" s="26">
        <v>1</v>
      </c>
      <c r="C720" s="27">
        <v>2</v>
      </c>
      <c r="D720" s="47">
        <v>3</v>
      </c>
      <c r="E720" s="28">
        <v>4</v>
      </c>
      <c r="F720" s="29" t="s">
        <v>17</v>
      </c>
    </row>
    <row r="721" spans="1:6" s="13" customFormat="1" ht="27" customHeight="1">
      <c r="A721" s="30" t="s">
        <v>0</v>
      </c>
      <c r="B721" s="120" t="s">
        <v>137</v>
      </c>
      <c r="C721" s="79"/>
      <c r="D721" s="81"/>
      <c r="E721" s="31"/>
      <c r="F721" s="56"/>
    </row>
    <row r="722" spans="1:6" s="13" customFormat="1" ht="21" customHeight="1">
      <c r="A722" s="30"/>
      <c r="B722" s="91" t="s">
        <v>138</v>
      </c>
      <c r="C722" s="79"/>
      <c r="D722" s="81"/>
      <c r="E722" s="31"/>
      <c r="F722" s="56"/>
    </row>
    <row r="723" spans="1:6" s="13" customFormat="1" ht="21" customHeight="1">
      <c r="A723" s="30"/>
      <c r="B723" s="91" t="s">
        <v>139</v>
      </c>
      <c r="C723" s="79"/>
      <c r="D723" s="81"/>
      <c r="E723" s="31"/>
      <c r="F723" s="56"/>
    </row>
    <row r="724" spans="1:6" s="13" customFormat="1" ht="21" customHeight="1">
      <c r="A724" s="30"/>
      <c r="B724" s="91" t="s">
        <v>140</v>
      </c>
      <c r="C724" s="79"/>
      <c r="D724" s="81"/>
      <c r="E724" s="31"/>
      <c r="F724" s="56"/>
    </row>
    <row r="725" spans="1:6" s="13" customFormat="1" ht="21" customHeight="1">
      <c r="A725" s="30"/>
      <c r="B725" s="91" t="s">
        <v>141</v>
      </c>
      <c r="C725" s="79"/>
      <c r="D725" s="81"/>
      <c r="E725" s="31"/>
      <c r="F725" s="56"/>
    </row>
    <row r="726" spans="1:6" s="13" customFormat="1" ht="21" customHeight="1">
      <c r="A726" s="30"/>
      <c r="B726" s="91" t="s">
        <v>142</v>
      </c>
      <c r="C726" s="79"/>
      <c r="D726" s="81"/>
      <c r="E726" s="31"/>
      <c r="F726" s="56"/>
    </row>
    <row r="727" spans="1:6" s="13" customFormat="1" ht="21" customHeight="1">
      <c r="A727" s="30"/>
      <c r="B727" s="91" t="s">
        <v>143</v>
      </c>
      <c r="C727" s="79"/>
      <c r="D727" s="81"/>
      <c r="E727" s="31"/>
      <c r="F727" s="56"/>
    </row>
    <row r="728" spans="1:6" s="13" customFormat="1" ht="21" customHeight="1">
      <c r="A728" s="30"/>
      <c r="B728" s="91" t="s">
        <v>144</v>
      </c>
      <c r="C728" s="79"/>
      <c r="D728" s="81"/>
      <c r="E728" s="31"/>
      <c r="F728" s="56"/>
    </row>
    <row r="729" spans="1:6" s="13" customFormat="1" ht="21" customHeight="1">
      <c r="A729" s="30"/>
      <c r="B729" s="91" t="s">
        <v>145</v>
      </c>
      <c r="C729" s="79"/>
      <c r="D729" s="81"/>
      <c r="E729" s="31"/>
      <c r="F729" s="56"/>
    </row>
    <row r="730" spans="1:6" s="13" customFormat="1" ht="21" customHeight="1">
      <c r="A730" s="30"/>
      <c r="B730" s="104" t="s">
        <v>146</v>
      </c>
      <c r="C730" s="79"/>
      <c r="D730" s="81"/>
      <c r="E730" s="31"/>
      <c r="F730" s="56"/>
    </row>
    <row r="731" spans="1:6" s="13" customFormat="1" ht="21" customHeight="1">
      <c r="A731" s="30"/>
      <c r="B731" s="91" t="s">
        <v>170</v>
      </c>
      <c r="C731" s="79">
        <v>1</v>
      </c>
      <c r="D731" s="81" t="s">
        <v>26</v>
      </c>
      <c r="E731" s="31"/>
      <c r="F731" s="56">
        <f>C731*E731</f>
        <v>0</v>
      </c>
    </row>
    <row r="732" spans="1:6" s="13" customFormat="1" ht="40.5" customHeight="1">
      <c r="A732" s="30" t="s">
        <v>1</v>
      </c>
      <c r="B732" s="121" t="s">
        <v>147</v>
      </c>
      <c r="C732" s="79">
        <v>8</v>
      </c>
      <c r="D732" s="81" t="s">
        <v>171</v>
      </c>
      <c r="E732" s="31"/>
      <c r="F732" s="56">
        <f>C732*E732</f>
        <v>0</v>
      </c>
    </row>
    <row r="733" spans="1:6" s="13" customFormat="1" ht="40.5" customHeight="1">
      <c r="A733" s="30" t="s">
        <v>2</v>
      </c>
      <c r="B733" s="104" t="s">
        <v>547</v>
      </c>
      <c r="C733" s="79">
        <v>1.4</v>
      </c>
      <c r="D733" s="81" t="s">
        <v>38</v>
      </c>
      <c r="E733" s="31"/>
      <c r="F733" s="56">
        <f t="shared" ref="F732:F745" si="11">C733*E733</f>
        <v>0</v>
      </c>
    </row>
    <row r="734" spans="1:6" s="13" customFormat="1" ht="40.5" customHeight="1">
      <c r="A734" s="30" t="s">
        <v>3</v>
      </c>
      <c r="B734" s="121" t="s">
        <v>548</v>
      </c>
      <c r="C734" s="79">
        <v>6.4</v>
      </c>
      <c r="D734" s="81" t="s">
        <v>42</v>
      </c>
      <c r="E734" s="31"/>
      <c r="F734" s="56">
        <f t="shared" si="11"/>
        <v>0</v>
      </c>
    </row>
    <row r="735" spans="1:6" s="13" customFormat="1" ht="45.75" customHeight="1">
      <c r="A735" s="30" t="s">
        <v>32</v>
      </c>
      <c r="B735" s="104" t="s">
        <v>549</v>
      </c>
      <c r="C735" s="79">
        <v>0.8</v>
      </c>
      <c r="D735" s="81" t="s">
        <v>38</v>
      </c>
      <c r="E735" s="31"/>
      <c r="F735" s="56">
        <f t="shared" si="11"/>
        <v>0</v>
      </c>
    </row>
    <row r="736" spans="1:6" s="13" customFormat="1" ht="40.5" customHeight="1">
      <c r="A736" s="30" t="s">
        <v>43</v>
      </c>
      <c r="B736" s="144" t="s">
        <v>550</v>
      </c>
      <c r="C736" s="79">
        <v>16</v>
      </c>
      <c r="D736" s="81" t="s">
        <v>42</v>
      </c>
      <c r="E736" s="31"/>
      <c r="F736" s="56">
        <f t="shared" si="11"/>
        <v>0</v>
      </c>
    </row>
    <row r="737" spans="1:6" s="13" customFormat="1" ht="40.5" customHeight="1">
      <c r="A737" s="30" t="s">
        <v>44</v>
      </c>
      <c r="B737" s="144" t="s">
        <v>551</v>
      </c>
      <c r="C737" s="79">
        <v>14</v>
      </c>
      <c r="D737" s="81" t="s">
        <v>37</v>
      </c>
      <c r="E737" s="31"/>
      <c r="F737" s="56">
        <f t="shared" si="11"/>
        <v>0</v>
      </c>
    </row>
    <row r="738" spans="1:6" s="13" customFormat="1" ht="40.5" customHeight="1">
      <c r="A738" s="30" t="s">
        <v>45</v>
      </c>
      <c r="B738" s="121" t="s">
        <v>552</v>
      </c>
      <c r="C738" s="79">
        <v>1</v>
      </c>
      <c r="D738" s="81" t="s">
        <v>19</v>
      </c>
      <c r="E738" s="31"/>
      <c r="F738" s="56">
        <f t="shared" si="11"/>
        <v>0</v>
      </c>
    </row>
    <row r="739" spans="1:6" s="13" customFormat="1" ht="48.75" customHeight="1">
      <c r="A739" s="59" t="s">
        <v>46</v>
      </c>
      <c r="B739" s="121" t="s">
        <v>165</v>
      </c>
      <c r="C739" s="79"/>
      <c r="D739" s="81"/>
      <c r="E739" s="60"/>
      <c r="F739" s="56"/>
    </row>
    <row r="740" spans="1:6" s="13" customFormat="1" ht="24.75" customHeight="1">
      <c r="A740" s="59" t="s">
        <v>52</v>
      </c>
      <c r="B740" s="104" t="s">
        <v>553</v>
      </c>
      <c r="C740" s="79">
        <v>24</v>
      </c>
      <c r="D740" s="81" t="s">
        <v>19</v>
      </c>
      <c r="E740" s="60"/>
      <c r="F740" s="56">
        <f t="shared" si="11"/>
        <v>0</v>
      </c>
    </row>
    <row r="741" spans="1:6" s="13" customFormat="1" ht="21" customHeight="1">
      <c r="A741" s="30" t="s">
        <v>52</v>
      </c>
      <c r="B741" s="104" t="s">
        <v>554</v>
      </c>
      <c r="C741" s="79">
        <v>2</v>
      </c>
      <c r="D741" s="81" t="s">
        <v>19</v>
      </c>
      <c r="E741" s="31"/>
      <c r="F741" s="56">
        <f t="shared" si="11"/>
        <v>0</v>
      </c>
    </row>
    <row r="742" spans="1:6" s="13" customFormat="1" ht="21" customHeight="1">
      <c r="A742" s="30" t="s">
        <v>52</v>
      </c>
      <c r="B742" s="104" t="s">
        <v>158</v>
      </c>
      <c r="C742" s="79">
        <v>2</v>
      </c>
      <c r="D742" s="81" t="s">
        <v>19</v>
      </c>
      <c r="E742" s="31"/>
      <c r="F742" s="56">
        <f t="shared" si="11"/>
        <v>0</v>
      </c>
    </row>
    <row r="743" spans="1:6" s="13" customFormat="1" ht="30.75" customHeight="1">
      <c r="A743" s="30" t="s">
        <v>47</v>
      </c>
      <c r="B743" s="121" t="s">
        <v>555</v>
      </c>
      <c r="C743" s="79"/>
      <c r="D743" s="81"/>
      <c r="E743" s="31"/>
      <c r="F743" s="56"/>
    </row>
    <row r="744" spans="1:6" s="13" customFormat="1" ht="21" customHeight="1">
      <c r="A744" s="30"/>
      <c r="B744" s="104" t="s">
        <v>168</v>
      </c>
      <c r="C744" s="79">
        <v>24</v>
      </c>
      <c r="D744" s="81" t="s">
        <v>171</v>
      </c>
      <c r="E744" s="31"/>
      <c r="F744" s="56">
        <f t="shared" si="11"/>
        <v>0</v>
      </c>
    </row>
    <row r="745" spans="1:6" s="13" customFormat="1" ht="21" customHeight="1" thickBot="1">
      <c r="A745" s="30"/>
      <c r="B745" s="104" t="s">
        <v>169</v>
      </c>
      <c r="C745" s="79">
        <v>24</v>
      </c>
      <c r="D745" s="81" t="s">
        <v>171</v>
      </c>
      <c r="E745" s="31"/>
      <c r="F745" s="56">
        <f t="shared" si="11"/>
        <v>0</v>
      </c>
    </row>
    <row r="746" spans="1:6" s="14" customFormat="1" ht="18" customHeight="1" thickBot="1">
      <c r="A746" s="33"/>
      <c r="B746" s="242" t="s">
        <v>136</v>
      </c>
      <c r="C746" s="242"/>
      <c r="D746" s="243"/>
      <c r="E746" s="57"/>
      <c r="F746" s="34">
        <f>SUM(F731:F745)</f>
        <v>0</v>
      </c>
    </row>
    <row r="747" spans="1:6" s="13" customFormat="1" ht="12.75" customHeight="1">
      <c r="A747" s="95"/>
      <c r="B747" s="96"/>
      <c r="C747" s="97"/>
      <c r="D747" s="98"/>
      <c r="E747" s="99"/>
      <c r="F747" s="99"/>
    </row>
    <row r="748" spans="1:6" ht="12" customHeight="1">
      <c r="A748" s="109" t="s">
        <v>1</v>
      </c>
      <c r="B748" s="110" t="s">
        <v>33</v>
      </c>
      <c r="C748" s="110"/>
      <c r="D748" s="110"/>
      <c r="E748" s="111"/>
      <c r="F748" s="111"/>
    </row>
    <row r="749" spans="1:6" ht="12" customHeight="1">
      <c r="B749" s="52"/>
      <c r="C749" s="52"/>
      <c r="D749" s="52"/>
    </row>
    <row r="750" spans="1:6" ht="12" customHeight="1">
      <c r="A750" s="142" t="s">
        <v>52</v>
      </c>
      <c r="B750" s="52" t="s">
        <v>172</v>
      </c>
      <c r="C750" s="52"/>
      <c r="D750" s="52"/>
    </row>
    <row r="751" spans="1:6" ht="34.5" customHeight="1">
      <c r="A751" s="142" t="s">
        <v>52</v>
      </c>
      <c r="B751" s="272" t="s">
        <v>173</v>
      </c>
      <c r="C751" s="272"/>
      <c r="D751" s="272"/>
      <c r="E751" s="122"/>
      <c r="F751" s="122"/>
    </row>
    <row r="752" spans="1:6" ht="39.75" customHeight="1">
      <c r="A752" s="142" t="s">
        <v>52</v>
      </c>
      <c r="B752" s="272" t="s">
        <v>174</v>
      </c>
      <c r="C752" s="272"/>
      <c r="D752" s="272"/>
      <c r="E752" s="122"/>
      <c r="F752" s="122"/>
    </row>
    <row r="753" spans="1:6" ht="22.5" customHeight="1">
      <c r="A753" s="142" t="s">
        <v>52</v>
      </c>
      <c r="B753" s="272" t="s">
        <v>175</v>
      </c>
      <c r="C753" s="272"/>
      <c r="D753" s="272"/>
      <c r="E753" s="122"/>
      <c r="F753" s="122"/>
    </row>
    <row r="754" spans="1:6" ht="33" customHeight="1">
      <c r="A754" s="142" t="s">
        <v>52</v>
      </c>
      <c r="B754" s="272" t="s">
        <v>191</v>
      </c>
      <c r="C754" s="272"/>
      <c r="D754" s="272"/>
      <c r="E754" s="122"/>
      <c r="F754" s="122"/>
    </row>
    <row r="755" spans="1:6" ht="22.5" customHeight="1">
      <c r="A755" s="142" t="s">
        <v>52</v>
      </c>
      <c r="B755" s="272" t="s">
        <v>176</v>
      </c>
      <c r="C755" s="272"/>
      <c r="D755" s="272"/>
      <c r="E755" s="122"/>
      <c r="F755" s="122"/>
    </row>
    <row r="756" spans="1:6" ht="22.5" customHeight="1">
      <c r="A756" s="142" t="s">
        <v>52</v>
      </c>
      <c r="B756" s="289" t="s">
        <v>177</v>
      </c>
      <c r="C756" s="289"/>
      <c r="D756" s="289"/>
      <c r="E756" s="123"/>
      <c r="F756" s="123"/>
    </row>
    <row r="757" spans="1:6" ht="22.5" customHeight="1">
      <c r="A757" s="142" t="s">
        <v>52</v>
      </c>
      <c r="B757" s="286" t="s">
        <v>118</v>
      </c>
      <c r="C757" s="286"/>
      <c r="D757" s="286"/>
      <c r="E757" s="124"/>
      <c r="F757" s="124"/>
    </row>
    <row r="758" spans="1:6" ht="12" customHeight="1">
      <c r="A758" s="142" t="s">
        <v>52</v>
      </c>
      <c r="B758" s="272" t="s">
        <v>178</v>
      </c>
      <c r="C758" s="272"/>
      <c r="D758" s="272"/>
      <c r="E758" s="122"/>
      <c r="F758" s="122"/>
    </row>
    <row r="759" spans="1:6" ht="12" customHeight="1">
      <c r="A759" s="142" t="s">
        <v>52</v>
      </c>
      <c r="B759" s="272" t="s">
        <v>179</v>
      </c>
      <c r="C759" s="272"/>
      <c r="D759" s="272"/>
      <c r="E759" s="122"/>
      <c r="F759" s="122"/>
    </row>
    <row r="760" spans="1:6" ht="20.25" customHeight="1">
      <c r="A760" s="142" t="s">
        <v>52</v>
      </c>
      <c r="B760" s="272" t="s">
        <v>180</v>
      </c>
      <c r="C760" s="272"/>
      <c r="D760" s="272"/>
      <c r="E760" s="122"/>
      <c r="F760" s="122"/>
    </row>
    <row r="761" spans="1:6" ht="24" customHeight="1">
      <c r="A761" s="142" t="s">
        <v>52</v>
      </c>
      <c r="B761" s="272" t="s">
        <v>181</v>
      </c>
      <c r="C761" s="272"/>
      <c r="D761" s="272"/>
      <c r="E761" s="122"/>
      <c r="F761" s="122"/>
    </row>
    <row r="762" spans="1:6" ht="27" customHeight="1">
      <c r="A762" s="142" t="s">
        <v>52</v>
      </c>
      <c r="B762" s="272" t="s">
        <v>182</v>
      </c>
      <c r="C762" s="272"/>
      <c r="D762" s="272"/>
      <c r="E762" s="122"/>
      <c r="F762" s="122"/>
    </row>
    <row r="763" spans="1:6" ht="16.5" customHeight="1">
      <c r="A763" s="142" t="s">
        <v>52</v>
      </c>
      <c r="B763" s="272" t="s">
        <v>183</v>
      </c>
      <c r="C763" s="272"/>
      <c r="D763" s="272"/>
      <c r="E763" s="122"/>
      <c r="F763" s="122"/>
    </row>
    <row r="764" spans="1:6" ht="16.5" customHeight="1">
      <c r="A764" s="142" t="s">
        <v>52</v>
      </c>
      <c r="B764" s="272" t="s">
        <v>184</v>
      </c>
      <c r="C764" s="272"/>
      <c r="D764" s="272"/>
      <c r="E764" s="122"/>
      <c r="F764" s="122"/>
    </row>
    <row r="765" spans="1:6" ht="16.5" customHeight="1">
      <c r="A765" s="142" t="s">
        <v>52</v>
      </c>
      <c r="B765" s="272" t="s">
        <v>185</v>
      </c>
      <c r="C765" s="272"/>
      <c r="D765" s="272"/>
      <c r="E765" s="122"/>
      <c r="F765" s="122"/>
    </row>
    <row r="766" spans="1:6" ht="16.5" customHeight="1">
      <c r="A766" s="142" t="s">
        <v>52</v>
      </c>
      <c r="B766" s="272" t="s">
        <v>186</v>
      </c>
      <c r="C766" s="272"/>
      <c r="D766" s="272"/>
      <c r="E766" s="122"/>
      <c r="F766" s="122"/>
    </row>
    <row r="767" spans="1:6" ht="16.5" customHeight="1">
      <c r="A767" s="142"/>
      <c r="B767" s="125" t="s">
        <v>187</v>
      </c>
      <c r="C767" s="125"/>
      <c r="D767" s="125"/>
      <c r="E767" s="125"/>
      <c r="F767" s="125"/>
    </row>
    <row r="768" spans="1:6" ht="16.5" customHeight="1">
      <c r="A768" s="142" t="s">
        <v>52</v>
      </c>
      <c r="B768" s="122" t="s">
        <v>188</v>
      </c>
      <c r="C768" s="122"/>
      <c r="D768" s="122"/>
      <c r="E768" s="122"/>
      <c r="F768" s="122"/>
    </row>
    <row r="769" spans="1:6" ht="16.5" customHeight="1">
      <c r="A769" s="142" t="s">
        <v>52</v>
      </c>
      <c r="B769" s="272" t="s">
        <v>189</v>
      </c>
      <c r="C769" s="272"/>
      <c r="D769" s="272"/>
      <c r="E769" s="122"/>
      <c r="F769" s="122"/>
    </row>
    <row r="770" spans="1:6" ht="12" customHeight="1">
      <c r="A770" s="142" t="s">
        <v>52</v>
      </c>
      <c r="B770" s="122" t="s">
        <v>190</v>
      </c>
      <c r="C770" s="122"/>
      <c r="D770" s="122"/>
      <c r="E770" s="122"/>
      <c r="F770" s="122"/>
    </row>
    <row r="771" spans="1:6" ht="12" customHeight="1" thickBot="1">
      <c r="B771" s="52"/>
      <c r="C771" s="52"/>
      <c r="D771" s="52"/>
    </row>
    <row r="772" spans="1:6" s="14" customFormat="1" ht="24" customHeight="1">
      <c r="A772" s="21" t="s">
        <v>4</v>
      </c>
      <c r="B772" s="22" t="s">
        <v>5</v>
      </c>
      <c r="C772" s="23" t="s">
        <v>6</v>
      </c>
      <c r="D772" s="46" t="s">
        <v>7</v>
      </c>
      <c r="E772" s="45" t="s">
        <v>9</v>
      </c>
      <c r="F772" s="24" t="s">
        <v>10</v>
      </c>
    </row>
    <row r="773" spans="1:6" s="14" customFormat="1" ht="15" customHeight="1" thickBot="1">
      <c r="A773" s="25" t="s">
        <v>8</v>
      </c>
      <c r="B773" s="26">
        <v>1</v>
      </c>
      <c r="C773" s="27">
        <v>2</v>
      </c>
      <c r="D773" s="47">
        <v>3</v>
      </c>
      <c r="E773" s="28">
        <v>4</v>
      </c>
      <c r="F773" s="29" t="s">
        <v>17</v>
      </c>
    </row>
    <row r="774" spans="1:6" s="13" customFormat="1" ht="21.75" customHeight="1">
      <c r="A774" s="30"/>
      <c r="B774" s="145" t="s">
        <v>556</v>
      </c>
      <c r="C774" s="79"/>
      <c r="D774" s="81"/>
      <c r="E774" s="31"/>
      <c r="F774" s="56"/>
    </row>
    <row r="775" spans="1:6" s="13" customFormat="1" ht="33.75" customHeight="1" thickBot="1">
      <c r="A775" s="30" t="s">
        <v>0</v>
      </c>
      <c r="B775" s="121" t="s">
        <v>557</v>
      </c>
      <c r="C775" s="79">
        <v>7</v>
      </c>
      <c r="D775" s="81" t="s">
        <v>37</v>
      </c>
      <c r="E775" s="31"/>
      <c r="F775" s="56">
        <f>C775*E775</f>
        <v>0</v>
      </c>
    </row>
    <row r="776" spans="1:6" s="14" customFormat="1" ht="18" customHeight="1" thickBot="1">
      <c r="A776" s="33"/>
      <c r="B776" s="242" t="s">
        <v>53</v>
      </c>
      <c r="C776" s="242"/>
      <c r="D776" s="243"/>
      <c r="E776" s="57"/>
      <c r="F776" s="34">
        <f>SUM(F775)</f>
        <v>0</v>
      </c>
    </row>
    <row r="777" spans="1:6" s="13" customFormat="1" ht="12.75" customHeight="1">
      <c r="A777" s="95"/>
      <c r="B777" s="96"/>
      <c r="C777" s="97"/>
      <c r="D777" s="98"/>
      <c r="E777" s="99"/>
      <c r="F777" s="99"/>
    </row>
    <row r="778" spans="1:6" ht="12" customHeight="1">
      <c r="A778" s="109" t="s">
        <v>2</v>
      </c>
      <c r="B778" s="110" t="s">
        <v>198</v>
      </c>
      <c r="C778" s="110"/>
      <c r="D778" s="110"/>
      <c r="E778" s="111"/>
      <c r="F778" s="111"/>
    </row>
    <row r="779" spans="1:6" ht="12" customHeight="1">
      <c r="B779" s="52"/>
      <c r="C779" s="52"/>
      <c r="D779" s="52"/>
    </row>
    <row r="780" spans="1:6" ht="12" customHeight="1">
      <c r="B780" s="52" t="s">
        <v>200</v>
      </c>
      <c r="C780" s="52"/>
      <c r="D780" s="52"/>
    </row>
    <row r="781" spans="1:6" ht="34.5" customHeight="1">
      <c r="A781" s="142" t="s">
        <v>52</v>
      </c>
      <c r="B781" s="286" t="s">
        <v>201</v>
      </c>
      <c r="C781" s="286"/>
      <c r="D781" s="286"/>
      <c r="E781" s="124"/>
      <c r="F781" s="124"/>
    </row>
    <row r="782" spans="1:6" ht="18" customHeight="1">
      <c r="A782" s="142" t="s">
        <v>52</v>
      </c>
      <c r="B782" s="286" t="s">
        <v>202</v>
      </c>
      <c r="C782" s="286"/>
      <c r="D782" s="286"/>
      <c r="E782" s="124"/>
      <c r="F782" s="124"/>
    </row>
    <row r="783" spans="1:6" ht="28.5" customHeight="1">
      <c r="A783" s="142" t="s">
        <v>52</v>
      </c>
      <c r="B783" s="287" t="s">
        <v>203</v>
      </c>
      <c r="C783" s="287"/>
      <c r="D783" s="287"/>
      <c r="E783" s="130"/>
      <c r="F783" s="130"/>
    </row>
    <row r="784" spans="1:6" ht="18" customHeight="1">
      <c r="A784" s="142" t="s">
        <v>52</v>
      </c>
      <c r="B784" s="287" t="s">
        <v>204</v>
      </c>
      <c r="C784" s="287"/>
      <c r="D784" s="287"/>
      <c r="E784" s="130"/>
      <c r="F784" s="130"/>
    </row>
    <row r="785" spans="1:6" ht="22.5" customHeight="1">
      <c r="A785" s="142" t="s">
        <v>52</v>
      </c>
      <c r="B785" s="272" t="s">
        <v>205</v>
      </c>
      <c r="C785" s="272"/>
      <c r="D785" s="272"/>
      <c r="E785" s="122"/>
      <c r="F785" s="122"/>
    </row>
    <row r="786" spans="1:6" ht="26.25" customHeight="1">
      <c r="A786" s="142" t="s">
        <v>52</v>
      </c>
      <c r="B786" s="272" t="s">
        <v>206</v>
      </c>
      <c r="C786" s="272"/>
      <c r="D786" s="272"/>
      <c r="E786" s="122"/>
      <c r="F786" s="122"/>
    </row>
    <row r="787" spans="1:6" ht="22.5" customHeight="1">
      <c r="A787" s="142" t="s">
        <v>52</v>
      </c>
      <c r="B787" s="287" t="s">
        <v>207</v>
      </c>
      <c r="C787" s="287"/>
      <c r="D787" s="287"/>
      <c r="E787" s="130"/>
      <c r="F787" s="130"/>
    </row>
    <row r="788" spans="1:6" ht="36.75" customHeight="1">
      <c r="A788" s="142" t="s">
        <v>52</v>
      </c>
      <c r="B788" s="288" t="s">
        <v>208</v>
      </c>
      <c r="C788" s="288"/>
      <c r="D788" s="288"/>
      <c r="E788" s="131"/>
      <c r="F788" s="131"/>
    </row>
    <row r="789" spans="1:6" ht="14.25" customHeight="1">
      <c r="A789" s="142"/>
      <c r="B789" s="125" t="s">
        <v>187</v>
      </c>
      <c r="C789" s="125"/>
      <c r="D789" s="125"/>
      <c r="E789" s="125"/>
      <c r="F789" s="125"/>
    </row>
    <row r="790" spans="1:6" ht="14.25" customHeight="1">
      <c r="A790" s="142" t="s">
        <v>52</v>
      </c>
      <c r="B790" s="130" t="s">
        <v>209</v>
      </c>
      <c r="C790" s="130"/>
      <c r="D790" s="130"/>
      <c r="E790" s="130"/>
      <c r="F790" s="130"/>
    </row>
    <row r="791" spans="1:6" ht="14.25" customHeight="1">
      <c r="A791" s="142" t="s">
        <v>52</v>
      </c>
      <c r="B791" s="130" t="s">
        <v>210</v>
      </c>
      <c r="C791" s="130"/>
      <c r="D791" s="130"/>
      <c r="E791" s="130"/>
      <c r="F791" s="130"/>
    </row>
    <row r="792" spans="1:6" ht="14.25" customHeight="1">
      <c r="A792" s="142" t="s">
        <v>52</v>
      </c>
      <c r="B792" s="287" t="s">
        <v>211</v>
      </c>
      <c r="C792" s="287"/>
      <c r="D792" s="287"/>
      <c r="E792" s="130"/>
      <c r="F792" s="130"/>
    </row>
    <row r="793" spans="1:6" ht="14.25" customHeight="1">
      <c r="A793" s="142" t="s">
        <v>52</v>
      </c>
      <c r="B793" s="272" t="s">
        <v>212</v>
      </c>
      <c r="C793" s="272"/>
      <c r="D793" s="272"/>
      <c r="E793" s="122"/>
      <c r="F793" s="122"/>
    </row>
    <row r="794" spans="1:6" ht="14.25" customHeight="1">
      <c r="A794" s="142" t="s">
        <v>52</v>
      </c>
      <c r="B794" s="124" t="s">
        <v>213</v>
      </c>
      <c r="C794" s="124"/>
      <c r="D794" s="124"/>
      <c r="E794" s="124"/>
      <c r="F794" s="124"/>
    </row>
    <row r="795" spans="1:6" ht="14.25" customHeight="1">
      <c r="A795" s="142" t="s">
        <v>52</v>
      </c>
      <c r="B795" s="124" t="s">
        <v>214</v>
      </c>
      <c r="C795" s="124"/>
      <c r="D795" s="124"/>
      <c r="E795" s="124"/>
      <c r="F795" s="124"/>
    </row>
    <row r="796" spans="1:6" ht="14.25" customHeight="1">
      <c r="A796" s="142" t="s">
        <v>52</v>
      </c>
      <c r="B796" s="124" t="s">
        <v>215</v>
      </c>
      <c r="C796" s="124"/>
      <c r="D796" s="124"/>
      <c r="E796" s="124"/>
      <c r="F796" s="124"/>
    </row>
    <row r="797" spans="1:6" ht="17.25" customHeight="1">
      <c r="A797" s="142" t="s">
        <v>52</v>
      </c>
      <c r="B797" s="286" t="s">
        <v>216</v>
      </c>
      <c r="C797" s="286"/>
      <c r="D797" s="286"/>
      <c r="E797" s="124"/>
      <c r="F797" s="124"/>
    </row>
    <row r="798" spans="1:6" ht="23.25" customHeight="1">
      <c r="A798" s="142" t="s">
        <v>52</v>
      </c>
      <c r="B798" s="286" t="s">
        <v>217</v>
      </c>
      <c r="C798" s="286"/>
      <c r="D798" s="286"/>
      <c r="E798" s="124"/>
      <c r="F798" s="124"/>
    </row>
    <row r="799" spans="1:6" ht="17.25" customHeight="1">
      <c r="A799" s="142" t="s">
        <v>52</v>
      </c>
      <c r="B799" s="286" t="s">
        <v>218</v>
      </c>
      <c r="C799" s="286"/>
      <c r="D799" s="286"/>
      <c r="E799" s="124"/>
      <c r="F799" s="124"/>
    </row>
    <row r="800" spans="1:6" ht="23.25" customHeight="1">
      <c r="A800" s="142" t="s">
        <v>52</v>
      </c>
      <c r="B800" s="286" t="s">
        <v>219</v>
      </c>
      <c r="C800" s="286"/>
      <c r="D800" s="286"/>
      <c r="E800" s="124"/>
      <c r="F800" s="124"/>
    </row>
    <row r="801" spans="1:6" ht="18" customHeight="1">
      <c r="A801" s="142" t="s">
        <v>52</v>
      </c>
      <c r="B801" s="130" t="s">
        <v>220</v>
      </c>
      <c r="C801" s="130"/>
      <c r="D801" s="130"/>
      <c r="E801" s="130"/>
      <c r="F801" s="130"/>
    </row>
    <row r="802" spans="1:6" ht="12" customHeight="1" thickBot="1">
      <c r="B802" s="52"/>
      <c r="C802" s="52"/>
      <c r="D802" s="52"/>
    </row>
    <row r="803" spans="1:6" s="14" customFormat="1" ht="24" customHeight="1">
      <c r="A803" s="21" t="s">
        <v>4</v>
      </c>
      <c r="B803" s="22" t="s">
        <v>5</v>
      </c>
      <c r="C803" s="23" t="s">
        <v>6</v>
      </c>
      <c r="D803" s="46" t="s">
        <v>7</v>
      </c>
      <c r="E803" s="45" t="s">
        <v>9</v>
      </c>
      <c r="F803" s="24" t="s">
        <v>10</v>
      </c>
    </row>
    <row r="804" spans="1:6" s="14" customFormat="1" ht="15" customHeight="1" thickBot="1">
      <c r="A804" s="25" t="s">
        <v>8</v>
      </c>
      <c r="B804" s="26">
        <v>1</v>
      </c>
      <c r="C804" s="27">
        <v>2</v>
      </c>
      <c r="D804" s="47">
        <v>3</v>
      </c>
      <c r="E804" s="28">
        <v>4</v>
      </c>
      <c r="F804" s="29" t="s">
        <v>17</v>
      </c>
    </row>
    <row r="805" spans="1:6" s="13" customFormat="1" ht="43.5" customHeight="1">
      <c r="A805" s="30" t="s">
        <v>0</v>
      </c>
      <c r="B805" s="121" t="s">
        <v>558</v>
      </c>
      <c r="C805" s="79">
        <v>0.5</v>
      </c>
      <c r="D805" s="81" t="s">
        <v>38</v>
      </c>
      <c r="E805" s="31"/>
      <c r="F805" s="56">
        <f>C805*E805</f>
        <v>0</v>
      </c>
    </row>
    <row r="806" spans="1:6" s="13" customFormat="1" ht="39.75" customHeight="1">
      <c r="A806" s="30" t="s">
        <v>1</v>
      </c>
      <c r="B806" s="121" t="s">
        <v>559</v>
      </c>
      <c r="C806" s="79">
        <v>2.2999999999999998</v>
      </c>
      <c r="D806" s="81" t="s">
        <v>38</v>
      </c>
      <c r="E806" s="31"/>
      <c r="F806" s="56">
        <f>C806*E806</f>
        <v>0</v>
      </c>
    </row>
    <row r="807" spans="1:6" s="13" customFormat="1" ht="31.5" customHeight="1">
      <c r="A807" s="30" t="s">
        <v>2</v>
      </c>
      <c r="B807" s="121" t="s">
        <v>560</v>
      </c>
      <c r="C807" s="79">
        <v>2.6</v>
      </c>
      <c r="D807" s="81" t="s">
        <v>38</v>
      </c>
      <c r="E807" s="31"/>
      <c r="F807" s="56">
        <f t="shared" ref="F807:F819" si="12">C807*E807</f>
        <v>0</v>
      </c>
    </row>
    <row r="808" spans="1:6" s="13" customFormat="1" ht="31.5" customHeight="1">
      <c r="A808" s="59" t="s">
        <v>3</v>
      </c>
      <c r="B808" s="121" t="s">
        <v>561</v>
      </c>
      <c r="C808" s="79">
        <v>2.5</v>
      </c>
      <c r="D808" s="81" t="s">
        <v>38</v>
      </c>
      <c r="E808" s="60"/>
      <c r="F808" s="56">
        <f t="shared" si="12"/>
        <v>0</v>
      </c>
    </row>
    <row r="809" spans="1:6" s="13" customFormat="1" ht="31.5" customHeight="1">
      <c r="A809" s="59" t="s">
        <v>32</v>
      </c>
      <c r="B809" s="121" t="s">
        <v>562</v>
      </c>
      <c r="C809" s="79">
        <v>1</v>
      </c>
      <c r="D809" s="81" t="s">
        <v>38</v>
      </c>
      <c r="E809" s="60"/>
      <c r="F809" s="56">
        <f t="shared" si="12"/>
        <v>0</v>
      </c>
    </row>
    <row r="810" spans="1:6" s="13" customFormat="1" ht="39.75" customHeight="1">
      <c r="A810" s="30" t="s">
        <v>43</v>
      </c>
      <c r="B810" s="104" t="s">
        <v>563</v>
      </c>
      <c r="C810" s="79">
        <v>1</v>
      </c>
      <c r="D810" s="81" t="s">
        <v>26</v>
      </c>
      <c r="E810" s="31"/>
      <c r="F810" s="56">
        <f t="shared" si="12"/>
        <v>0</v>
      </c>
    </row>
    <row r="811" spans="1:6" s="13" customFormat="1" ht="39.75" customHeight="1">
      <c r="A811" s="30" t="s">
        <v>44</v>
      </c>
      <c r="B811" s="104" t="s">
        <v>564</v>
      </c>
      <c r="C811" s="79">
        <v>1</v>
      </c>
      <c r="D811" s="81" t="s">
        <v>26</v>
      </c>
      <c r="E811" s="31"/>
      <c r="F811" s="56">
        <f t="shared" si="12"/>
        <v>0</v>
      </c>
    </row>
    <row r="812" spans="1:6" s="13" customFormat="1" ht="39.75" customHeight="1">
      <c r="A812" s="30" t="s">
        <v>45</v>
      </c>
      <c r="B812" s="121" t="s">
        <v>565</v>
      </c>
      <c r="C812" s="79">
        <v>14</v>
      </c>
      <c r="D812" s="81" t="s">
        <v>37</v>
      </c>
      <c r="E812" s="31"/>
      <c r="F812" s="56">
        <f t="shared" si="12"/>
        <v>0</v>
      </c>
    </row>
    <row r="813" spans="1:6" s="13" customFormat="1" ht="48.75" customHeight="1">
      <c r="A813" s="30" t="s">
        <v>46</v>
      </c>
      <c r="B813" s="121" t="s">
        <v>566</v>
      </c>
      <c r="C813" s="79">
        <v>47</v>
      </c>
      <c r="D813" s="81" t="s">
        <v>19</v>
      </c>
      <c r="E813" s="31"/>
      <c r="F813" s="56">
        <f t="shared" si="12"/>
        <v>0</v>
      </c>
    </row>
    <row r="814" spans="1:6" s="13" customFormat="1" ht="57" customHeight="1">
      <c r="A814" s="30" t="s">
        <v>47</v>
      </c>
      <c r="B814" s="121" t="s">
        <v>567</v>
      </c>
      <c r="C814" s="79">
        <v>28</v>
      </c>
      <c r="D814" s="81" t="s">
        <v>19</v>
      </c>
      <c r="E814" s="31"/>
      <c r="F814" s="56">
        <f t="shared" si="12"/>
        <v>0</v>
      </c>
    </row>
    <row r="815" spans="1:6" s="13" customFormat="1" ht="49.5" customHeight="1">
      <c r="A815" s="30" t="s">
        <v>48</v>
      </c>
      <c r="B815" s="121" t="s">
        <v>568</v>
      </c>
      <c r="C815" s="79">
        <v>15</v>
      </c>
      <c r="D815" s="81" t="s">
        <v>19</v>
      </c>
      <c r="E815" s="31"/>
      <c r="F815" s="56">
        <f t="shared" si="12"/>
        <v>0</v>
      </c>
    </row>
    <row r="816" spans="1:6" s="13" customFormat="1" ht="31.5" customHeight="1">
      <c r="A816" s="30" t="s">
        <v>49</v>
      </c>
      <c r="B816" s="121" t="s">
        <v>228</v>
      </c>
      <c r="C816" s="79"/>
      <c r="D816" s="81"/>
      <c r="E816" s="31"/>
      <c r="F816" s="56"/>
    </row>
    <row r="817" spans="1:6" s="13" customFormat="1" ht="31.5" customHeight="1">
      <c r="A817" s="30"/>
      <c r="B817" s="104" t="s">
        <v>229</v>
      </c>
      <c r="C817" s="79">
        <v>142.63999999999999</v>
      </c>
      <c r="D817" s="81" t="s">
        <v>50</v>
      </c>
      <c r="E817" s="31"/>
      <c r="F817" s="56">
        <f t="shared" si="12"/>
        <v>0</v>
      </c>
    </row>
    <row r="818" spans="1:6" s="13" customFormat="1" ht="31.5" customHeight="1">
      <c r="A818" s="30"/>
      <c r="B818" s="104" t="s">
        <v>230</v>
      </c>
      <c r="C818" s="79">
        <v>28.04</v>
      </c>
      <c r="D818" s="81" t="s">
        <v>50</v>
      </c>
      <c r="E818" s="31"/>
      <c r="F818" s="56">
        <f t="shared" si="12"/>
        <v>0</v>
      </c>
    </row>
    <row r="819" spans="1:6" s="13" customFormat="1" ht="31.5" customHeight="1" thickBot="1">
      <c r="A819" s="30" t="s">
        <v>57</v>
      </c>
      <c r="B819" s="121" t="s">
        <v>231</v>
      </c>
      <c r="C819" s="79">
        <v>324.26</v>
      </c>
      <c r="D819" s="81" t="s">
        <v>50</v>
      </c>
      <c r="E819" s="31"/>
      <c r="F819" s="56">
        <f t="shared" si="12"/>
        <v>0</v>
      </c>
    </row>
    <row r="820" spans="1:6" s="14" customFormat="1" ht="18" customHeight="1" thickBot="1">
      <c r="A820" s="33"/>
      <c r="B820" s="242" t="s">
        <v>199</v>
      </c>
      <c r="C820" s="242"/>
      <c r="D820" s="243"/>
      <c r="E820" s="57"/>
      <c r="F820" s="34">
        <f>SUM(F805:F819)</f>
        <v>0</v>
      </c>
    </row>
    <row r="821" spans="1:6" s="13" customFormat="1" ht="12.75" customHeight="1">
      <c r="A821" s="95"/>
      <c r="B821" s="96"/>
      <c r="C821" s="97"/>
      <c r="D821" s="98"/>
      <c r="E821" s="99"/>
      <c r="F821" s="99"/>
    </row>
    <row r="822" spans="1:6" ht="12" customHeight="1">
      <c r="A822" s="109" t="s">
        <v>3</v>
      </c>
      <c r="B822" s="110" t="s">
        <v>232</v>
      </c>
      <c r="C822" s="110"/>
      <c r="D822" s="110"/>
      <c r="E822" s="111"/>
      <c r="F822" s="111"/>
    </row>
    <row r="823" spans="1:6" ht="12" customHeight="1">
      <c r="B823" s="52"/>
      <c r="C823" s="52"/>
      <c r="D823" s="52"/>
    </row>
    <row r="824" spans="1:6" ht="12" customHeight="1">
      <c r="B824" s="52" t="s">
        <v>569</v>
      </c>
      <c r="C824" s="52"/>
      <c r="D824" s="52"/>
    </row>
    <row r="825" spans="1:6" ht="45.75" customHeight="1">
      <c r="A825" s="142" t="s">
        <v>52</v>
      </c>
      <c r="B825" s="272" t="s">
        <v>235</v>
      </c>
      <c r="C825" s="272"/>
      <c r="D825" s="272"/>
      <c r="E825" s="122"/>
      <c r="F825" s="122"/>
    </row>
    <row r="826" spans="1:6" ht="17.25" customHeight="1">
      <c r="A826" s="142" t="s">
        <v>52</v>
      </c>
      <c r="B826" s="287" t="s">
        <v>236</v>
      </c>
      <c r="C826" s="287"/>
      <c r="D826" s="287"/>
      <c r="E826" s="130"/>
      <c r="F826" s="130"/>
    </row>
    <row r="827" spans="1:6" ht="57" customHeight="1">
      <c r="A827" s="142" t="s">
        <v>52</v>
      </c>
      <c r="B827" s="288" t="s">
        <v>237</v>
      </c>
      <c r="C827" s="288"/>
      <c r="D827" s="288"/>
      <c r="E827" s="131"/>
      <c r="F827" s="131"/>
    </row>
    <row r="828" spans="1:6" ht="12" customHeight="1">
      <c r="A828" s="142"/>
      <c r="B828" s="125" t="s">
        <v>187</v>
      </c>
      <c r="C828" s="125"/>
      <c r="D828" s="125"/>
      <c r="E828" s="125"/>
      <c r="F828" s="125"/>
    </row>
    <row r="829" spans="1:6" ht="12" customHeight="1">
      <c r="A829" s="142" t="s">
        <v>52</v>
      </c>
      <c r="B829" s="124" t="s">
        <v>238</v>
      </c>
      <c r="C829" s="124"/>
      <c r="D829" s="124"/>
      <c r="E829" s="124"/>
      <c r="F829" s="124"/>
    </row>
    <row r="830" spans="1:6" ht="12" customHeight="1">
      <c r="A830" s="142" t="s">
        <v>52</v>
      </c>
      <c r="B830" s="130" t="s">
        <v>239</v>
      </c>
      <c r="C830" s="130"/>
      <c r="D830" s="130"/>
      <c r="E830" s="130"/>
      <c r="F830" s="130"/>
    </row>
    <row r="831" spans="1:6" ht="12" customHeight="1">
      <c r="A831" s="142" t="s">
        <v>52</v>
      </c>
      <c r="B831" s="130" t="s">
        <v>240</v>
      </c>
      <c r="C831" s="130"/>
      <c r="D831" s="130"/>
      <c r="E831" s="130"/>
      <c r="F831" s="130"/>
    </row>
    <row r="832" spans="1:6" ht="12" customHeight="1">
      <c r="A832" s="142" t="s">
        <v>52</v>
      </c>
      <c r="B832" s="130" t="s">
        <v>241</v>
      </c>
      <c r="C832" s="130"/>
      <c r="D832" s="130"/>
      <c r="E832" s="130"/>
      <c r="F832" s="130"/>
    </row>
    <row r="833" spans="1:6" ht="12" customHeight="1" thickBot="1">
      <c r="B833" s="52"/>
      <c r="C833" s="52"/>
      <c r="D833" s="52"/>
    </row>
    <row r="834" spans="1:6" s="14" customFormat="1" ht="24" customHeight="1">
      <c r="A834" s="21" t="s">
        <v>4</v>
      </c>
      <c r="B834" s="22" t="s">
        <v>5</v>
      </c>
      <c r="C834" s="23" t="s">
        <v>6</v>
      </c>
      <c r="D834" s="46" t="s">
        <v>7</v>
      </c>
      <c r="E834" s="45" t="s">
        <v>9</v>
      </c>
      <c r="F834" s="24" t="s">
        <v>10</v>
      </c>
    </row>
    <row r="835" spans="1:6" s="14" customFormat="1" ht="15" customHeight="1" thickBot="1">
      <c r="A835" s="25" t="s">
        <v>8</v>
      </c>
      <c r="B835" s="26">
        <v>1</v>
      </c>
      <c r="C835" s="27">
        <v>2</v>
      </c>
      <c r="D835" s="47">
        <v>3</v>
      </c>
      <c r="E835" s="28">
        <v>4</v>
      </c>
      <c r="F835" s="29" t="s">
        <v>17</v>
      </c>
    </row>
    <row r="836" spans="1:6" s="13" customFormat="1" ht="41.25" customHeight="1">
      <c r="A836" s="30" t="s">
        <v>0</v>
      </c>
      <c r="B836" s="133" t="s">
        <v>570</v>
      </c>
      <c r="C836" s="79">
        <v>399</v>
      </c>
      <c r="D836" s="81" t="s">
        <v>37</v>
      </c>
      <c r="E836" s="31"/>
      <c r="F836" s="56">
        <f>C836*E836</f>
        <v>0</v>
      </c>
    </row>
    <row r="837" spans="1:6" s="13" customFormat="1" ht="41.25" customHeight="1">
      <c r="A837" s="30" t="s">
        <v>1</v>
      </c>
      <c r="B837" s="121" t="s">
        <v>571</v>
      </c>
      <c r="C837" s="79">
        <v>35</v>
      </c>
      <c r="D837" s="81" t="s">
        <v>38</v>
      </c>
      <c r="E837" s="31"/>
      <c r="F837" s="56">
        <f>C837*E837</f>
        <v>0</v>
      </c>
    </row>
    <row r="838" spans="1:6" s="13" customFormat="1" ht="32.25" customHeight="1">
      <c r="A838" s="30" t="s">
        <v>2</v>
      </c>
      <c r="B838" s="121" t="s">
        <v>572</v>
      </c>
      <c r="C838" s="79">
        <v>4.5</v>
      </c>
      <c r="D838" s="81" t="s">
        <v>37</v>
      </c>
      <c r="E838" s="31"/>
      <c r="F838" s="56">
        <f t="shared" ref="F838:F855" si="13">C838*E838</f>
        <v>0</v>
      </c>
    </row>
    <row r="839" spans="1:6" s="13" customFormat="1" ht="41.25" customHeight="1">
      <c r="A839" s="30" t="s">
        <v>3</v>
      </c>
      <c r="B839" s="120" t="s">
        <v>573</v>
      </c>
      <c r="C839" s="79">
        <v>8</v>
      </c>
      <c r="D839" s="81" t="s">
        <v>42</v>
      </c>
      <c r="E839" s="31"/>
      <c r="F839" s="56">
        <f t="shared" si="13"/>
        <v>0</v>
      </c>
    </row>
    <row r="840" spans="1:6" s="13" customFormat="1" ht="41.25" customHeight="1">
      <c r="A840" s="30" t="s">
        <v>32</v>
      </c>
      <c r="B840" s="120" t="s">
        <v>574</v>
      </c>
      <c r="C840" s="79">
        <v>9</v>
      </c>
      <c r="D840" s="81" t="s">
        <v>42</v>
      </c>
      <c r="E840" s="31"/>
      <c r="F840" s="56">
        <f t="shared" si="13"/>
        <v>0</v>
      </c>
    </row>
    <row r="841" spans="1:6" s="13" customFormat="1" ht="32.25" customHeight="1">
      <c r="A841" s="30" t="s">
        <v>43</v>
      </c>
      <c r="B841" s="121" t="s">
        <v>575</v>
      </c>
      <c r="C841" s="79">
        <v>4.8</v>
      </c>
      <c r="D841" s="81" t="s">
        <v>37</v>
      </c>
      <c r="E841" s="31"/>
      <c r="F841" s="56">
        <f t="shared" si="13"/>
        <v>0</v>
      </c>
    </row>
    <row r="842" spans="1:6" s="13" customFormat="1" ht="32.25" customHeight="1">
      <c r="A842" s="30" t="s">
        <v>44</v>
      </c>
      <c r="B842" s="121" t="s">
        <v>576</v>
      </c>
      <c r="C842" s="79">
        <v>10</v>
      </c>
      <c r="D842" s="81" t="s">
        <v>37</v>
      </c>
      <c r="E842" s="31"/>
      <c r="F842" s="56">
        <f t="shared" si="13"/>
        <v>0</v>
      </c>
    </row>
    <row r="843" spans="1:6" s="13" customFormat="1" ht="32.25" customHeight="1">
      <c r="A843" s="30" t="s">
        <v>45</v>
      </c>
      <c r="B843" s="121" t="s">
        <v>577</v>
      </c>
      <c r="C843" s="79">
        <v>1.2</v>
      </c>
      <c r="D843" s="81" t="s">
        <v>37</v>
      </c>
      <c r="E843" s="31"/>
      <c r="F843" s="56">
        <f t="shared" si="13"/>
        <v>0</v>
      </c>
    </row>
    <row r="844" spans="1:6" s="13" customFormat="1" ht="49.5" customHeight="1">
      <c r="A844" s="30" t="s">
        <v>46</v>
      </c>
      <c r="B844" s="104" t="s">
        <v>578</v>
      </c>
      <c r="C844" s="79">
        <v>42</v>
      </c>
      <c r="D844" s="81" t="s">
        <v>37</v>
      </c>
      <c r="E844" s="31"/>
      <c r="F844" s="56">
        <f t="shared" si="13"/>
        <v>0</v>
      </c>
    </row>
    <row r="845" spans="1:6" s="13" customFormat="1" ht="42" customHeight="1">
      <c r="A845" s="59" t="s">
        <v>47</v>
      </c>
      <c r="B845" s="138" t="s">
        <v>579</v>
      </c>
      <c r="C845" s="79">
        <v>45.6</v>
      </c>
      <c r="D845" s="81" t="s">
        <v>37</v>
      </c>
      <c r="E845" s="60"/>
      <c r="F845" s="56">
        <f t="shared" si="13"/>
        <v>0</v>
      </c>
    </row>
    <row r="846" spans="1:6" s="13" customFormat="1" ht="49.5" customHeight="1">
      <c r="A846" s="59" t="s">
        <v>48</v>
      </c>
      <c r="B846" s="138" t="s">
        <v>580</v>
      </c>
      <c r="C846" s="79">
        <v>16.5</v>
      </c>
      <c r="D846" s="81" t="s">
        <v>37</v>
      </c>
      <c r="E846" s="60"/>
      <c r="F846" s="56">
        <f t="shared" si="13"/>
        <v>0</v>
      </c>
    </row>
    <row r="847" spans="1:6" s="13" customFormat="1" ht="74.25" customHeight="1">
      <c r="A847" s="30" t="s">
        <v>49</v>
      </c>
      <c r="B847" s="146" t="s">
        <v>581</v>
      </c>
      <c r="C847" s="79">
        <v>1</v>
      </c>
      <c r="D847" s="81" t="s">
        <v>19</v>
      </c>
      <c r="E847" s="31"/>
      <c r="F847" s="56">
        <f t="shared" si="13"/>
        <v>0</v>
      </c>
    </row>
    <row r="848" spans="1:6" s="13" customFormat="1" ht="67.5" customHeight="1">
      <c r="A848" s="30" t="s">
        <v>57</v>
      </c>
      <c r="B848" s="146" t="s">
        <v>582</v>
      </c>
      <c r="C848" s="79">
        <v>1</v>
      </c>
      <c r="D848" s="81" t="s">
        <v>19</v>
      </c>
      <c r="E848" s="31"/>
      <c r="F848" s="56">
        <f t="shared" si="13"/>
        <v>0</v>
      </c>
    </row>
    <row r="849" spans="1:6" s="13" customFormat="1" ht="72.75" customHeight="1">
      <c r="A849" s="30" t="s">
        <v>58</v>
      </c>
      <c r="B849" s="146" t="s">
        <v>583</v>
      </c>
      <c r="C849" s="79">
        <v>1</v>
      </c>
      <c r="D849" s="81" t="s">
        <v>19</v>
      </c>
      <c r="E849" s="31"/>
      <c r="F849" s="56">
        <f t="shared" si="13"/>
        <v>0</v>
      </c>
    </row>
    <row r="850" spans="1:6" s="13" customFormat="1" ht="78" customHeight="1">
      <c r="A850" s="30" t="s">
        <v>59</v>
      </c>
      <c r="B850" s="146" t="s">
        <v>584</v>
      </c>
      <c r="C850" s="79">
        <v>1</v>
      </c>
      <c r="D850" s="81" t="s">
        <v>19</v>
      </c>
      <c r="E850" s="31"/>
      <c r="F850" s="56">
        <f t="shared" si="13"/>
        <v>0</v>
      </c>
    </row>
    <row r="851" spans="1:6" s="13" customFormat="1" ht="45" customHeight="1">
      <c r="A851" s="30" t="s">
        <v>60</v>
      </c>
      <c r="B851" s="121" t="s">
        <v>585</v>
      </c>
      <c r="C851" s="79">
        <v>138</v>
      </c>
      <c r="D851" s="81" t="s">
        <v>37</v>
      </c>
      <c r="E851" s="31"/>
      <c r="F851" s="56">
        <f t="shared" si="13"/>
        <v>0</v>
      </c>
    </row>
    <row r="852" spans="1:6" s="13" customFormat="1" ht="45" customHeight="1">
      <c r="A852" s="30" t="s">
        <v>61</v>
      </c>
      <c r="B852" s="121" t="s">
        <v>586</v>
      </c>
      <c r="C852" s="79">
        <v>318</v>
      </c>
      <c r="D852" s="81" t="s">
        <v>37</v>
      </c>
      <c r="E852" s="31"/>
      <c r="F852" s="56">
        <f t="shared" si="13"/>
        <v>0</v>
      </c>
    </row>
    <row r="853" spans="1:6" s="13" customFormat="1" ht="32.25" customHeight="1">
      <c r="A853" s="30" t="s">
        <v>62</v>
      </c>
      <c r="B853" s="121" t="s">
        <v>587</v>
      </c>
      <c r="C853" s="79">
        <v>456</v>
      </c>
      <c r="D853" s="81" t="s">
        <v>37</v>
      </c>
      <c r="E853" s="31"/>
      <c r="F853" s="56">
        <f t="shared" si="13"/>
        <v>0</v>
      </c>
    </row>
    <row r="854" spans="1:6" s="13" customFormat="1" ht="57" customHeight="1">
      <c r="A854" s="30" t="s">
        <v>63</v>
      </c>
      <c r="B854" s="104" t="s">
        <v>588</v>
      </c>
      <c r="C854" s="79">
        <v>4.5</v>
      </c>
      <c r="D854" s="81" t="s">
        <v>37</v>
      </c>
      <c r="E854" s="31"/>
      <c r="F854" s="56">
        <f t="shared" si="13"/>
        <v>0</v>
      </c>
    </row>
    <row r="855" spans="1:6" s="13" customFormat="1" ht="68.25" customHeight="1" thickBot="1">
      <c r="A855" s="30" t="s">
        <v>66</v>
      </c>
      <c r="B855" s="121" t="s">
        <v>589</v>
      </c>
      <c r="C855" s="79">
        <v>5</v>
      </c>
      <c r="D855" s="81" t="s">
        <v>19</v>
      </c>
      <c r="E855" s="31"/>
      <c r="F855" s="56">
        <f t="shared" si="13"/>
        <v>0</v>
      </c>
    </row>
    <row r="856" spans="1:6" s="14" customFormat="1" ht="18" customHeight="1" thickBot="1">
      <c r="A856" s="33"/>
      <c r="B856" s="242" t="s">
        <v>233</v>
      </c>
      <c r="C856" s="242"/>
      <c r="D856" s="243"/>
      <c r="E856" s="57"/>
      <c r="F856" s="34">
        <f>SUM(F836:F855)</f>
        <v>0</v>
      </c>
    </row>
    <row r="857" spans="1:6" s="13" customFormat="1" ht="12.75" customHeight="1">
      <c r="A857" s="95"/>
      <c r="B857" s="96"/>
      <c r="C857" s="97"/>
      <c r="D857" s="98"/>
      <c r="E857" s="99"/>
      <c r="F857" s="99"/>
    </row>
    <row r="858" spans="1:6" ht="12" customHeight="1">
      <c r="A858" s="109" t="s">
        <v>32</v>
      </c>
      <c r="B858" s="110" t="s">
        <v>249</v>
      </c>
      <c r="C858" s="110"/>
      <c r="D858" s="110"/>
      <c r="E858" s="111"/>
      <c r="F858" s="111"/>
    </row>
    <row r="859" spans="1:6" ht="12" customHeight="1">
      <c r="B859" s="52"/>
      <c r="C859" s="52"/>
      <c r="D859" s="52"/>
    </row>
    <row r="860" spans="1:6" ht="12" customHeight="1">
      <c r="A860" s="142"/>
      <c r="B860" s="52" t="s">
        <v>590</v>
      </c>
      <c r="C860" s="52"/>
      <c r="D860" s="52"/>
    </row>
    <row r="861" spans="1:6" ht="25.5" customHeight="1">
      <c r="A861" s="142" t="s">
        <v>52</v>
      </c>
      <c r="B861" s="286" t="s">
        <v>118</v>
      </c>
      <c r="C861" s="286"/>
      <c r="D861" s="286"/>
      <c r="E861" s="124"/>
      <c r="F861" s="124"/>
    </row>
    <row r="862" spans="1:6" ht="18" customHeight="1">
      <c r="A862" s="142" t="s">
        <v>52</v>
      </c>
      <c r="B862" s="286" t="s">
        <v>252</v>
      </c>
      <c r="C862" s="286"/>
      <c r="D862" s="286"/>
      <c r="E862" s="124"/>
      <c r="F862" s="124"/>
    </row>
    <row r="863" spans="1:6" ht="18" customHeight="1">
      <c r="A863" s="142" t="s">
        <v>52</v>
      </c>
      <c r="B863" s="272" t="s">
        <v>253</v>
      </c>
      <c r="C863" s="272"/>
      <c r="D863" s="272"/>
      <c r="E863" s="122"/>
      <c r="F863" s="122"/>
    </row>
    <row r="864" spans="1:6" ht="18" customHeight="1">
      <c r="A864" s="142" t="s">
        <v>52</v>
      </c>
      <c r="B864" s="272" t="s">
        <v>254</v>
      </c>
      <c r="C864" s="272"/>
      <c r="D864" s="272"/>
      <c r="E864" s="122"/>
      <c r="F864" s="122"/>
    </row>
    <row r="865" spans="1:6" ht="18" customHeight="1">
      <c r="A865" s="142" t="s">
        <v>52</v>
      </c>
      <c r="B865" s="122" t="s">
        <v>255</v>
      </c>
      <c r="C865" s="122"/>
      <c r="D865" s="122"/>
      <c r="E865" s="122"/>
      <c r="F865" s="122"/>
    </row>
    <row r="866" spans="1:6" ht="18" customHeight="1">
      <c r="A866" s="142" t="s">
        <v>52</v>
      </c>
      <c r="B866" s="134" t="s">
        <v>256</v>
      </c>
      <c r="C866" s="134"/>
      <c r="D866" s="134"/>
      <c r="E866" s="134"/>
      <c r="F866" s="134"/>
    </row>
    <row r="867" spans="1:6" ht="18" customHeight="1">
      <c r="A867" s="142" t="s">
        <v>52</v>
      </c>
      <c r="B867" s="288" t="s">
        <v>257</v>
      </c>
      <c r="C867" s="288"/>
      <c r="D867" s="288"/>
      <c r="E867" s="131"/>
      <c r="F867" s="131"/>
    </row>
    <row r="868" spans="1:6" ht="19.5" customHeight="1">
      <c r="A868" s="142" t="s">
        <v>52</v>
      </c>
      <c r="B868" s="288" t="s">
        <v>258</v>
      </c>
      <c r="C868" s="288"/>
      <c r="D868" s="288"/>
      <c r="E868" s="131"/>
      <c r="F868" s="131"/>
    </row>
    <row r="869" spans="1:6" ht="42" customHeight="1">
      <c r="A869" s="142" t="s">
        <v>52</v>
      </c>
      <c r="B869" s="288" t="s">
        <v>259</v>
      </c>
      <c r="C869" s="288"/>
      <c r="D869" s="288"/>
      <c r="E869" s="131"/>
      <c r="F869" s="131"/>
    </row>
    <row r="870" spans="1:6" ht="28.5" customHeight="1">
      <c r="A870" s="142" t="s">
        <v>52</v>
      </c>
      <c r="B870" s="288" t="s">
        <v>260</v>
      </c>
      <c r="C870" s="288"/>
      <c r="D870" s="288"/>
      <c r="E870" s="131"/>
      <c r="F870" s="131"/>
    </row>
    <row r="871" spans="1:6" ht="36.75" customHeight="1">
      <c r="A871" s="142" t="s">
        <v>52</v>
      </c>
      <c r="B871" s="288" t="s">
        <v>261</v>
      </c>
      <c r="C871" s="288"/>
      <c r="D871" s="288"/>
      <c r="E871" s="131"/>
      <c r="F871" s="131"/>
    </row>
    <row r="872" spans="1:6" ht="29.25" customHeight="1">
      <c r="A872" s="142" t="s">
        <v>52</v>
      </c>
      <c r="B872" s="288" t="s">
        <v>262</v>
      </c>
      <c r="C872" s="288"/>
      <c r="D872" s="288"/>
      <c r="E872" s="131"/>
      <c r="F872" s="131"/>
    </row>
    <row r="873" spans="1:6" ht="19.5" customHeight="1">
      <c r="A873" s="142" t="s">
        <v>52</v>
      </c>
      <c r="B873" s="288" t="s">
        <v>263</v>
      </c>
      <c r="C873" s="288"/>
      <c r="D873" s="288"/>
      <c r="E873" s="131"/>
      <c r="F873" s="131"/>
    </row>
    <row r="874" spans="1:6" ht="38.25" customHeight="1">
      <c r="A874" s="142" t="s">
        <v>52</v>
      </c>
      <c r="B874" s="288" t="s">
        <v>264</v>
      </c>
      <c r="C874" s="288"/>
      <c r="D874" s="288"/>
      <c r="E874" s="131"/>
      <c r="F874" s="131"/>
    </row>
    <row r="875" spans="1:6" ht="30" customHeight="1">
      <c r="A875" s="142" t="s">
        <v>52</v>
      </c>
      <c r="B875" s="288" t="s">
        <v>265</v>
      </c>
      <c r="C875" s="288"/>
      <c r="D875" s="288"/>
      <c r="E875" s="131"/>
      <c r="F875" s="131"/>
    </row>
    <row r="876" spans="1:6" ht="15.75" customHeight="1">
      <c r="A876" s="142"/>
      <c r="B876" s="125" t="s">
        <v>187</v>
      </c>
      <c r="C876" s="125"/>
      <c r="D876" s="125"/>
      <c r="E876" s="125"/>
      <c r="F876" s="125"/>
    </row>
    <row r="877" spans="1:6" ht="15.75" customHeight="1">
      <c r="A877" s="142" t="s">
        <v>52</v>
      </c>
      <c r="B877" s="130" t="s">
        <v>266</v>
      </c>
      <c r="C877" s="130"/>
      <c r="D877" s="130"/>
      <c r="E877" s="130"/>
      <c r="F877" s="130"/>
    </row>
    <row r="878" spans="1:6" ht="15.75" customHeight="1">
      <c r="A878" s="142" t="s">
        <v>52</v>
      </c>
      <c r="B878" s="130" t="s">
        <v>267</v>
      </c>
      <c r="C878" s="130"/>
      <c r="D878" s="130"/>
      <c r="E878" s="130"/>
      <c r="F878" s="130"/>
    </row>
    <row r="879" spans="1:6" ht="15.75" customHeight="1">
      <c r="A879" s="142" t="s">
        <v>52</v>
      </c>
      <c r="B879" s="130" t="s">
        <v>268</v>
      </c>
      <c r="C879" s="130"/>
      <c r="D879" s="130"/>
      <c r="E879" s="130"/>
      <c r="F879" s="130"/>
    </row>
    <row r="880" spans="1:6" ht="21.75" customHeight="1">
      <c r="A880" s="142" t="s">
        <v>52</v>
      </c>
      <c r="B880" s="287" t="s">
        <v>269</v>
      </c>
      <c r="C880" s="287"/>
      <c r="D880" s="287"/>
      <c r="E880" s="130"/>
      <c r="F880" s="130"/>
    </row>
    <row r="881" spans="1:6" ht="15.75" customHeight="1">
      <c r="A881" s="142" t="s">
        <v>52</v>
      </c>
      <c r="B881" s="122" t="s">
        <v>270</v>
      </c>
      <c r="C881" s="122"/>
      <c r="D881" s="122"/>
      <c r="E881" s="122"/>
      <c r="F881" s="122"/>
    </row>
    <row r="882" spans="1:6" ht="12" customHeight="1" thickBot="1">
      <c r="B882" s="52"/>
      <c r="C882" s="52"/>
      <c r="D882" s="52"/>
    </row>
    <row r="883" spans="1:6" s="14" customFormat="1" ht="24" customHeight="1">
      <c r="A883" s="21" t="s">
        <v>4</v>
      </c>
      <c r="B883" s="22" t="s">
        <v>5</v>
      </c>
      <c r="C883" s="23" t="s">
        <v>6</v>
      </c>
      <c r="D883" s="46" t="s">
        <v>7</v>
      </c>
      <c r="E883" s="45" t="s">
        <v>9</v>
      </c>
      <c r="F883" s="24" t="s">
        <v>10</v>
      </c>
    </row>
    <row r="884" spans="1:6" s="14" customFormat="1" ht="15" customHeight="1" thickBot="1">
      <c r="A884" s="25" t="s">
        <v>8</v>
      </c>
      <c r="B884" s="26">
        <v>1</v>
      </c>
      <c r="C884" s="27">
        <v>2</v>
      </c>
      <c r="D884" s="47">
        <v>3</v>
      </c>
      <c r="E884" s="28">
        <v>4</v>
      </c>
      <c r="F884" s="29" t="s">
        <v>17</v>
      </c>
    </row>
    <row r="885" spans="1:6" s="13" customFormat="1" ht="33" customHeight="1">
      <c r="A885" s="30" t="s">
        <v>0</v>
      </c>
      <c r="B885" s="121" t="s">
        <v>591</v>
      </c>
      <c r="C885" s="79">
        <v>348</v>
      </c>
      <c r="D885" s="81" t="s">
        <v>37</v>
      </c>
      <c r="E885" s="31"/>
      <c r="F885" s="56">
        <f>C885*E885</f>
        <v>0</v>
      </c>
    </row>
    <row r="886" spans="1:6" s="13" customFormat="1" ht="33" customHeight="1">
      <c r="A886" s="30" t="s">
        <v>1</v>
      </c>
      <c r="B886" s="121" t="s">
        <v>592</v>
      </c>
      <c r="C886" s="79">
        <v>8</v>
      </c>
      <c r="D886" s="81" t="s">
        <v>37</v>
      </c>
      <c r="E886" s="31"/>
      <c r="F886" s="56">
        <f>C886*E886</f>
        <v>0</v>
      </c>
    </row>
    <row r="887" spans="1:6" s="13" customFormat="1" ht="42" customHeight="1">
      <c r="A887" s="30" t="s">
        <v>2</v>
      </c>
      <c r="B887" s="121" t="s">
        <v>593</v>
      </c>
      <c r="C887" s="79">
        <v>42</v>
      </c>
      <c r="D887" s="81" t="s">
        <v>37</v>
      </c>
      <c r="E887" s="31"/>
      <c r="F887" s="56">
        <f t="shared" ref="F887:F905" si="14">C887*E887</f>
        <v>0</v>
      </c>
    </row>
    <row r="888" spans="1:6" s="13" customFormat="1" ht="33" customHeight="1">
      <c r="A888" s="30" t="s">
        <v>3</v>
      </c>
      <c r="B888" s="121" t="s">
        <v>274</v>
      </c>
      <c r="C888" s="79">
        <v>356</v>
      </c>
      <c r="D888" s="81" t="s">
        <v>37</v>
      </c>
      <c r="E888" s="31"/>
      <c r="F888" s="56">
        <f t="shared" si="14"/>
        <v>0</v>
      </c>
    </row>
    <row r="889" spans="1:6" s="13" customFormat="1" ht="41.25" customHeight="1">
      <c r="A889" s="30" t="s">
        <v>32</v>
      </c>
      <c r="B889" s="121" t="s">
        <v>594</v>
      </c>
      <c r="C889" s="79">
        <v>8</v>
      </c>
      <c r="D889" s="81" t="s">
        <v>37</v>
      </c>
      <c r="E889" s="31"/>
      <c r="F889" s="56">
        <f t="shared" si="14"/>
        <v>0</v>
      </c>
    </row>
    <row r="890" spans="1:6" s="13" customFormat="1" ht="41.25" customHeight="1">
      <c r="A890" s="30" t="s">
        <v>43</v>
      </c>
      <c r="B890" s="121" t="s">
        <v>595</v>
      </c>
      <c r="C890" s="79">
        <v>348</v>
      </c>
      <c r="D890" s="81" t="s">
        <v>37</v>
      </c>
      <c r="E890" s="31"/>
      <c r="F890" s="56">
        <f t="shared" si="14"/>
        <v>0</v>
      </c>
    </row>
    <row r="891" spans="1:6" s="13" customFormat="1" ht="41.25" customHeight="1">
      <c r="A891" s="30" t="s">
        <v>44</v>
      </c>
      <c r="B891" s="121" t="s">
        <v>596</v>
      </c>
      <c r="C891" s="79">
        <v>16.5</v>
      </c>
      <c r="D891" s="81" t="s">
        <v>37</v>
      </c>
      <c r="E891" s="31"/>
      <c r="F891" s="56">
        <f t="shared" si="14"/>
        <v>0</v>
      </c>
    </row>
    <row r="892" spans="1:6" s="13" customFormat="1" ht="41.25" customHeight="1">
      <c r="A892" s="30" t="s">
        <v>45</v>
      </c>
      <c r="B892" s="121" t="s">
        <v>597</v>
      </c>
      <c r="C892" s="79">
        <v>47</v>
      </c>
      <c r="D892" s="81" t="s">
        <v>19</v>
      </c>
      <c r="E892" s="31"/>
      <c r="F892" s="56">
        <f t="shared" si="14"/>
        <v>0</v>
      </c>
    </row>
    <row r="893" spans="1:6" s="13" customFormat="1" ht="41.25" customHeight="1">
      <c r="A893" s="30" t="s">
        <v>46</v>
      </c>
      <c r="B893" s="121" t="s">
        <v>598</v>
      </c>
      <c r="C893" s="79">
        <v>3.2</v>
      </c>
      <c r="D893" s="81" t="s">
        <v>37</v>
      </c>
      <c r="E893" s="31"/>
      <c r="F893" s="56">
        <f t="shared" si="14"/>
        <v>0</v>
      </c>
    </row>
    <row r="894" spans="1:6" s="13" customFormat="1" ht="33" customHeight="1">
      <c r="A894" s="30" t="s">
        <v>47</v>
      </c>
      <c r="B894" s="121" t="s">
        <v>277</v>
      </c>
      <c r="C894" s="79">
        <v>280</v>
      </c>
      <c r="D894" s="81" t="s">
        <v>37</v>
      </c>
      <c r="E894" s="31"/>
      <c r="F894" s="56">
        <f t="shared" si="14"/>
        <v>0</v>
      </c>
    </row>
    <row r="895" spans="1:6" s="13" customFormat="1" ht="46.5" customHeight="1">
      <c r="A895" s="30" t="s">
        <v>48</v>
      </c>
      <c r="B895" s="121" t="s">
        <v>599</v>
      </c>
      <c r="C895" s="79">
        <v>89</v>
      </c>
      <c r="D895" s="81" t="s">
        <v>37</v>
      </c>
      <c r="E895" s="31"/>
      <c r="F895" s="56">
        <f t="shared" si="14"/>
        <v>0</v>
      </c>
    </row>
    <row r="896" spans="1:6" s="13" customFormat="1" ht="72.75" customHeight="1">
      <c r="A896" s="30" t="s">
        <v>49</v>
      </c>
      <c r="B896" s="104" t="s">
        <v>600</v>
      </c>
      <c r="C896" s="79">
        <v>75</v>
      </c>
      <c r="D896" s="81" t="s">
        <v>37</v>
      </c>
      <c r="E896" s="31"/>
      <c r="F896" s="56">
        <f t="shared" si="14"/>
        <v>0</v>
      </c>
    </row>
    <row r="897" spans="1:6" s="13" customFormat="1" ht="54.75" customHeight="1">
      <c r="A897" s="30" t="s">
        <v>57</v>
      </c>
      <c r="B897" s="121" t="s">
        <v>601</v>
      </c>
      <c r="C897" s="79">
        <v>20</v>
      </c>
      <c r="D897" s="81" t="s">
        <v>37</v>
      </c>
      <c r="E897" s="60"/>
      <c r="F897" s="56">
        <f t="shared" si="14"/>
        <v>0</v>
      </c>
    </row>
    <row r="898" spans="1:6" s="13" customFormat="1" ht="42" customHeight="1">
      <c r="A898" s="30" t="s">
        <v>58</v>
      </c>
      <c r="B898" s="104" t="s">
        <v>283</v>
      </c>
      <c r="C898" s="79"/>
      <c r="D898" s="81"/>
      <c r="E898" s="31"/>
      <c r="F898" s="56"/>
    </row>
    <row r="899" spans="1:6" s="13" customFormat="1" ht="22.5" customHeight="1">
      <c r="A899" s="59" t="s">
        <v>52</v>
      </c>
      <c r="B899" s="104" t="s">
        <v>150</v>
      </c>
      <c r="C899" s="79">
        <v>1</v>
      </c>
      <c r="D899" s="81" t="s">
        <v>19</v>
      </c>
      <c r="E899" s="60"/>
      <c r="F899" s="56">
        <f t="shared" si="14"/>
        <v>0</v>
      </c>
    </row>
    <row r="900" spans="1:6" s="13" customFormat="1" ht="34.5" customHeight="1">
      <c r="A900" s="59" t="s">
        <v>59</v>
      </c>
      <c r="B900" s="121" t="s">
        <v>286</v>
      </c>
      <c r="C900" s="79">
        <v>8</v>
      </c>
      <c r="D900" s="81" t="s">
        <v>171</v>
      </c>
      <c r="E900" s="60"/>
      <c r="F900" s="56">
        <f t="shared" si="14"/>
        <v>0</v>
      </c>
    </row>
    <row r="901" spans="1:6" s="13" customFormat="1" ht="34.5" customHeight="1">
      <c r="A901" s="30" t="s">
        <v>60</v>
      </c>
      <c r="B901" s="121" t="s">
        <v>287</v>
      </c>
      <c r="C901" s="79">
        <v>24</v>
      </c>
      <c r="D901" s="81" t="s">
        <v>171</v>
      </c>
      <c r="E901" s="31"/>
      <c r="F901" s="56">
        <f t="shared" si="14"/>
        <v>0</v>
      </c>
    </row>
    <row r="902" spans="1:6" s="13" customFormat="1" ht="34.5" customHeight="1">
      <c r="A902" s="30" t="s">
        <v>61</v>
      </c>
      <c r="B902" s="121" t="s">
        <v>288</v>
      </c>
      <c r="C902" s="79"/>
      <c r="D902" s="81"/>
      <c r="E902" s="31"/>
      <c r="F902" s="56"/>
    </row>
    <row r="903" spans="1:6" s="13" customFormat="1" ht="22.5" customHeight="1">
      <c r="A903" s="30" t="s">
        <v>52</v>
      </c>
      <c r="B903" s="104" t="s">
        <v>168</v>
      </c>
      <c r="C903" s="79">
        <v>24</v>
      </c>
      <c r="D903" s="81" t="s">
        <v>171</v>
      </c>
      <c r="E903" s="31"/>
      <c r="F903" s="56">
        <f t="shared" si="14"/>
        <v>0</v>
      </c>
    </row>
    <row r="904" spans="1:6" s="13" customFormat="1" ht="22.5" customHeight="1">
      <c r="A904" s="30" t="s">
        <v>52</v>
      </c>
      <c r="B904" s="104" t="s">
        <v>169</v>
      </c>
      <c r="C904" s="79">
        <v>24</v>
      </c>
      <c r="D904" s="81" t="s">
        <v>171</v>
      </c>
      <c r="E904" s="31"/>
      <c r="F904" s="56">
        <f t="shared" si="14"/>
        <v>0</v>
      </c>
    </row>
    <row r="905" spans="1:6" s="13" customFormat="1" ht="43.5" customHeight="1" thickBot="1">
      <c r="A905" s="30" t="s">
        <v>62</v>
      </c>
      <c r="B905" s="120" t="s">
        <v>289</v>
      </c>
      <c r="C905" s="79">
        <v>399</v>
      </c>
      <c r="D905" s="81" t="s">
        <v>37</v>
      </c>
      <c r="E905" s="31"/>
      <c r="F905" s="56">
        <f t="shared" si="14"/>
        <v>0</v>
      </c>
    </row>
    <row r="906" spans="1:6" s="14" customFormat="1" ht="18" customHeight="1" thickBot="1">
      <c r="A906" s="33"/>
      <c r="B906" s="242" t="s">
        <v>250</v>
      </c>
      <c r="C906" s="242"/>
      <c r="D906" s="243"/>
      <c r="E906" s="57"/>
      <c r="F906" s="34">
        <f>SUM(F885:F905)</f>
        <v>0</v>
      </c>
    </row>
    <row r="907" spans="1:6" s="13" customFormat="1" ht="12.75" customHeight="1">
      <c r="A907" s="95"/>
      <c r="B907" s="96"/>
      <c r="C907" s="97"/>
      <c r="D907" s="98"/>
      <c r="E907" s="99"/>
      <c r="F907" s="99"/>
    </row>
    <row r="908" spans="1:6" ht="12" customHeight="1">
      <c r="A908" s="109" t="s">
        <v>43</v>
      </c>
      <c r="B908" s="110" t="s">
        <v>54</v>
      </c>
      <c r="C908" s="110"/>
      <c r="D908" s="110"/>
      <c r="E908" s="111"/>
      <c r="F908" s="111"/>
    </row>
    <row r="909" spans="1:6" ht="12" customHeight="1">
      <c r="B909" s="52"/>
      <c r="C909" s="52"/>
      <c r="D909" s="52"/>
    </row>
    <row r="910" spans="1:6" ht="12" customHeight="1">
      <c r="B910" s="52" t="s">
        <v>291</v>
      </c>
      <c r="C910" s="52"/>
      <c r="D910" s="52"/>
    </row>
    <row r="911" spans="1:6" ht="27" customHeight="1">
      <c r="A911" s="142" t="s">
        <v>52</v>
      </c>
      <c r="B911" s="286" t="s">
        <v>118</v>
      </c>
      <c r="C911" s="286"/>
      <c r="D911" s="286"/>
      <c r="E911" s="124"/>
      <c r="F911" s="124"/>
    </row>
    <row r="912" spans="1:6" ht="24" customHeight="1">
      <c r="A912" s="142" t="s">
        <v>52</v>
      </c>
      <c r="B912" s="272" t="s">
        <v>175</v>
      </c>
      <c r="C912" s="272"/>
      <c r="D912" s="272"/>
      <c r="E912" s="122"/>
      <c r="F912" s="122"/>
    </row>
    <row r="913" spans="1:6" ht="16.5" customHeight="1">
      <c r="A913" s="142" t="s">
        <v>52</v>
      </c>
      <c r="B913" s="287" t="s">
        <v>292</v>
      </c>
      <c r="C913" s="287"/>
      <c r="D913" s="287"/>
      <c r="E913" s="130"/>
      <c r="F913" s="130"/>
    </row>
    <row r="914" spans="1:6" ht="16.5" customHeight="1">
      <c r="A914" s="142" t="s">
        <v>52</v>
      </c>
      <c r="B914" s="287" t="s">
        <v>293</v>
      </c>
      <c r="C914" s="287"/>
      <c r="D914" s="287"/>
      <c r="E914" s="130"/>
      <c r="F914" s="130"/>
    </row>
    <row r="915" spans="1:6" ht="22.5" customHeight="1">
      <c r="A915" s="142" t="s">
        <v>52</v>
      </c>
      <c r="B915" s="287" t="s">
        <v>294</v>
      </c>
      <c r="C915" s="287"/>
      <c r="D915" s="287"/>
      <c r="E915" s="130"/>
      <c r="F915" s="130"/>
    </row>
    <row r="916" spans="1:6" ht="16.5" customHeight="1">
      <c r="A916" s="142" t="s">
        <v>52</v>
      </c>
      <c r="B916" s="287" t="s">
        <v>295</v>
      </c>
      <c r="C916" s="287"/>
      <c r="D916" s="287"/>
      <c r="E916" s="130"/>
      <c r="F916" s="130"/>
    </row>
    <row r="917" spans="1:6" ht="16.5" customHeight="1">
      <c r="A917" s="142" t="s">
        <v>52</v>
      </c>
      <c r="B917" s="287" t="s">
        <v>296</v>
      </c>
      <c r="C917" s="287"/>
      <c r="D917" s="287"/>
      <c r="E917" s="130"/>
      <c r="F917" s="130"/>
    </row>
    <row r="918" spans="1:6" ht="16.5" customHeight="1">
      <c r="A918" s="142" t="s">
        <v>52</v>
      </c>
      <c r="B918" s="287" t="s">
        <v>297</v>
      </c>
      <c r="C918" s="287"/>
      <c r="D918" s="287"/>
      <c r="E918" s="130"/>
      <c r="F918" s="130"/>
    </row>
    <row r="919" spans="1:6" ht="16.5" customHeight="1">
      <c r="A919" s="142" t="s">
        <v>52</v>
      </c>
      <c r="B919" s="287" t="s">
        <v>298</v>
      </c>
      <c r="C919" s="287"/>
      <c r="D919" s="287"/>
      <c r="E919" s="130"/>
      <c r="F919" s="130"/>
    </row>
    <row r="920" spans="1:6" ht="16.5" customHeight="1">
      <c r="A920" s="142" t="s">
        <v>52</v>
      </c>
      <c r="B920" s="287" t="s">
        <v>299</v>
      </c>
      <c r="C920" s="287"/>
      <c r="D920" s="287"/>
      <c r="E920" s="130"/>
      <c r="F920" s="130"/>
    </row>
    <row r="921" spans="1:6" ht="42" customHeight="1">
      <c r="A921" s="142" t="s">
        <v>52</v>
      </c>
      <c r="B921" s="287" t="s">
        <v>300</v>
      </c>
      <c r="C921" s="287"/>
      <c r="D921" s="287"/>
      <c r="E921" s="130"/>
      <c r="F921" s="130"/>
    </row>
    <row r="922" spans="1:6" ht="15" customHeight="1">
      <c r="A922" s="142"/>
      <c r="B922" s="320" t="s">
        <v>187</v>
      </c>
      <c r="C922" s="320"/>
      <c r="D922" s="320"/>
      <c r="E922" s="135"/>
      <c r="F922" s="135"/>
    </row>
    <row r="923" spans="1:6" ht="15" customHeight="1">
      <c r="A923" s="142" t="s">
        <v>52</v>
      </c>
      <c r="B923" s="122" t="s">
        <v>188</v>
      </c>
      <c r="C923" s="122"/>
      <c r="D923" s="122"/>
      <c r="E923" s="122"/>
      <c r="F923" s="122"/>
    </row>
    <row r="924" spans="1:6" ht="15" customHeight="1">
      <c r="A924" s="142" t="s">
        <v>52</v>
      </c>
      <c r="B924" s="122" t="s">
        <v>301</v>
      </c>
      <c r="C924" s="122"/>
      <c r="D924" s="122"/>
      <c r="E924" s="122"/>
      <c r="F924" s="122"/>
    </row>
    <row r="925" spans="1:6" ht="12" customHeight="1" thickBot="1">
      <c r="B925" s="52"/>
      <c r="C925" s="52"/>
      <c r="D925" s="52"/>
    </row>
    <row r="926" spans="1:6" s="14" customFormat="1" ht="24" customHeight="1">
      <c r="A926" s="21" t="s">
        <v>4</v>
      </c>
      <c r="B926" s="22" t="s">
        <v>5</v>
      </c>
      <c r="C926" s="23" t="s">
        <v>6</v>
      </c>
      <c r="D926" s="46" t="s">
        <v>7</v>
      </c>
      <c r="E926" s="45" t="s">
        <v>9</v>
      </c>
      <c r="F926" s="24" t="s">
        <v>10</v>
      </c>
    </row>
    <row r="927" spans="1:6" s="14" customFormat="1" ht="15" customHeight="1" thickBot="1">
      <c r="A927" s="25" t="s">
        <v>8</v>
      </c>
      <c r="B927" s="26">
        <v>1</v>
      </c>
      <c r="C927" s="27">
        <v>2</v>
      </c>
      <c r="D927" s="47">
        <v>3</v>
      </c>
      <c r="E927" s="28">
        <v>4</v>
      </c>
      <c r="F927" s="29" t="s">
        <v>17</v>
      </c>
    </row>
    <row r="928" spans="1:6" s="13" customFormat="1" ht="47.25" customHeight="1">
      <c r="A928" s="30" t="s">
        <v>0</v>
      </c>
      <c r="B928" s="120" t="s">
        <v>602</v>
      </c>
      <c r="C928" s="79">
        <v>9.6</v>
      </c>
      <c r="D928" s="81" t="s">
        <v>38</v>
      </c>
      <c r="E928" s="31"/>
      <c r="F928" s="56">
        <f>C928*E928</f>
        <v>0</v>
      </c>
    </row>
    <row r="929" spans="1:6" s="13" customFormat="1" ht="47.25" customHeight="1">
      <c r="A929" s="30" t="s">
        <v>1</v>
      </c>
      <c r="B929" s="121" t="s">
        <v>303</v>
      </c>
      <c r="C929" s="79">
        <v>9</v>
      </c>
      <c r="D929" s="81" t="s">
        <v>37</v>
      </c>
      <c r="E929" s="31"/>
      <c r="F929" s="56">
        <f>C929*E929</f>
        <v>0</v>
      </c>
    </row>
    <row r="930" spans="1:6" s="13" customFormat="1" ht="47.25" customHeight="1">
      <c r="A930" s="30" t="s">
        <v>2</v>
      </c>
      <c r="B930" s="104" t="s">
        <v>603</v>
      </c>
      <c r="C930" s="79">
        <v>1</v>
      </c>
      <c r="D930" s="81" t="s">
        <v>19</v>
      </c>
      <c r="E930" s="31"/>
      <c r="F930" s="56">
        <f t="shared" ref="F930:F937" si="15">C930*E930</f>
        <v>0</v>
      </c>
    </row>
    <row r="931" spans="1:6" s="13" customFormat="1" ht="47.25" customHeight="1">
      <c r="A931" s="30" t="s">
        <v>3</v>
      </c>
      <c r="B931" s="121" t="s">
        <v>305</v>
      </c>
      <c r="C931" s="79"/>
      <c r="D931" s="81"/>
      <c r="E931" s="31"/>
      <c r="F931" s="56"/>
    </row>
    <row r="932" spans="1:6" s="13" customFormat="1" ht="28.5" customHeight="1">
      <c r="A932" s="30" t="s">
        <v>52</v>
      </c>
      <c r="B932" s="104" t="s">
        <v>604</v>
      </c>
      <c r="C932" s="79">
        <v>7</v>
      </c>
      <c r="D932" s="81" t="s">
        <v>42</v>
      </c>
      <c r="E932" s="31"/>
      <c r="F932" s="56">
        <f t="shared" si="15"/>
        <v>0</v>
      </c>
    </row>
    <row r="933" spans="1:6" s="13" customFormat="1" ht="28.5" customHeight="1">
      <c r="A933" s="30" t="s">
        <v>52</v>
      </c>
      <c r="B933" s="104" t="s">
        <v>306</v>
      </c>
      <c r="C933" s="79">
        <v>5</v>
      </c>
      <c r="D933" s="81" t="s">
        <v>42</v>
      </c>
      <c r="E933" s="31"/>
      <c r="F933" s="56">
        <f t="shared" si="15"/>
        <v>0</v>
      </c>
    </row>
    <row r="934" spans="1:6" s="13" customFormat="1" ht="42" customHeight="1">
      <c r="A934" s="59" t="s">
        <v>32</v>
      </c>
      <c r="B934" s="120" t="s">
        <v>605</v>
      </c>
      <c r="C934" s="79">
        <v>1.5</v>
      </c>
      <c r="D934" s="81" t="s">
        <v>42</v>
      </c>
      <c r="E934" s="60"/>
      <c r="F934" s="56">
        <f t="shared" si="15"/>
        <v>0</v>
      </c>
    </row>
    <row r="935" spans="1:6" s="13" customFormat="1" ht="42" customHeight="1">
      <c r="A935" s="59" t="s">
        <v>43</v>
      </c>
      <c r="B935" s="121" t="s">
        <v>308</v>
      </c>
      <c r="C935" s="79">
        <v>2</v>
      </c>
      <c r="D935" s="81" t="s">
        <v>19</v>
      </c>
      <c r="E935" s="60"/>
      <c r="F935" s="56">
        <f t="shared" si="15"/>
        <v>0</v>
      </c>
    </row>
    <row r="936" spans="1:6" s="13" customFormat="1" ht="42" customHeight="1">
      <c r="A936" s="30" t="s">
        <v>44</v>
      </c>
      <c r="B936" s="121" t="s">
        <v>309</v>
      </c>
      <c r="C936" s="79">
        <v>7.6</v>
      </c>
      <c r="D936" s="81" t="s">
        <v>38</v>
      </c>
      <c r="E936" s="31"/>
      <c r="F936" s="56">
        <f t="shared" si="15"/>
        <v>0</v>
      </c>
    </row>
    <row r="937" spans="1:6" s="13" customFormat="1" ht="42" customHeight="1" thickBot="1">
      <c r="A937" s="30" t="s">
        <v>45</v>
      </c>
      <c r="B937" s="120" t="s">
        <v>197</v>
      </c>
      <c r="C937" s="79">
        <v>1.5</v>
      </c>
      <c r="D937" s="81" t="s">
        <v>38</v>
      </c>
      <c r="E937" s="31"/>
      <c r="F937" s="56">
        <f t="shared" si="15"/>
        <v>0</v>
      </c>
    </row>
    <row r="938" spans="1:6" s="14" customFormat="1" ht="18" customHeight="1" thickBot="1">
      <c r="A938" s="33"/>
      <c r="B938" s="242" t="s">
        <v>290</v>
      </c>
      <c r="C938" s="242"/>
      <c r="D938" s="243"/>
      <c r="E938" s="57"/>
      <c r="F938" s="34">
        <f>SUM(F928:F937)</f>
        <v>0</v>
      </c>
    </row>
    <row r="939" spans="1:6" ht="12" customHeight="1">
      <c r="B939" s="52"/>
      <c r="C939" s="52"/>
      <c r="D939" s="52"/>
    </row>
    <row r="940" spans="1:6" ht="13.5" customHeight="1">
      <c r="A940" s="247" t="s">
        <v>310</v>
      </c>
      <c r="B940" s="247"/>
      <c r="C940" s="247"/>
      <c r="D940" s="247"/>
      <c r="E940" s="247"/>
      <c r="F940" s="247"/>
    </row>
    <row r="941" spans="1:6" ht="12.75" customHeight="1" thickBot="1">
      <c r="A941" s="35"/>
      <c r="B941" s="35"/>
      <c r="C941" s="35"/>
      <c r="D941" s="35"/>
      <c r="E941" s="35"/>
      <c r="F941" s="35"/>
    </row>
    <row r="942" spans="1:6" s="14" customFormat="1" ht="20.25" customHeight="1" thickBot="1">
      <c r="A942" s="36"/>
      <c r="B942" s="248" t="s">
        <v>22</v>
      </c>
      <c r="C942" s="249"/>
      <c r="D942" s="250"/>
      <c r="E942" s="249" t="s">
        <v>18</v>
      </c>
      <c r="F942" s="250"/>
    </row>
    <row r="943" spans="1:6" s="14" customFormat="1" ht="22.5" customHeight="1">
      <c r="A943" s="53" t="s">
        <v>0</v>
      </c>
      <c r="B943" s="252" t="s">
        <v>135</v>
      </c>
      <c r="C943" s="253"/>
      <c r="D943" s="254"/>
      <c r="E943" s="301">
        <f>F746</f>
        <v>0</v>
      </c>
      <c r="F943" s="256"/>
    </row>
    <row r="944" spans="1:6" s="14" customFormat="1" ht="22.5" customHeight="1">
      <c r="A944" s="37" t="s">
        <v>1</v>
      </c>
      <c r="B944" s="263" t="s">
        <v>33</v>
      </c>
      <c r="C944" s="264"/>
      <c r="D944" s="265"/>
      <c r="E944" s="266">
        <f>F776</f>
        <v>0</v>
      </c>
      <c r="F944" s="267"/>
    </row>
    <row r="945" spans="1:6" s="14" customFormat="1" ht="22.5" customHeight="1">
      <c r="A945" s="37" t="s">
        <v>2</v>
      </c>
      <c r="B945" s="263" t="s">
        <v>198</v>
      </c>
      <c r="C945" s="264"/>
      <c r="D945" s="265"/>
      <c r="E945" s="266">
        <f>F820</f>
        <v>0</v>
      </c>
      <c r="F945" s="267"/>
    </row>
    <row r="946" spans="1:6" s="14" customFormat="1" ht="22.5" customHeight="1">
      <c r="A946" s="37" t="s">
        <v>3</v>
      </c>
      <c r="B946" s="263" t="s">
        <v>232</v>
      </c>
      <c r="C946" s="264"/>
      <c r="D946" s="265"/>
      <c r="E946" s="266">
        <f>F856</f>
        <v>0</v>
      </c>
      <c r="F946" s="267"/>
    </row>
    <row r="947" spans="1:6" s="14" customFormat="1" ht="22.5" customHeight="1">
      <c r="A947" s="37" t="s">
        <v>32</v>
      </c>
      <c r="B947" s="263" t="s">
        <v>249</v>
      </c>
      <c r="C947" s="264"/>
      <c r="D947" s="265"/>
      <c r="E947" s="266">
        <f>F906</f>
        <v>0</v>
      </c>
      <c r="F947" s="267"/>
    </row>
    <row r="948" spans="1:6" s="14" customFormat="1" ht="22.5" customHeight="1" thickBot="1">
      <c r="A948" s="37" t="s">
        <v>43</v>
      </c>
      <c r="B948" s="263" t="s">
        <v>54</v>
      </c>
      <c r="C948" s="264"/>
      <c r="D948" s="265"/>
      <c r="E948" s="266">
        <f>F938</f>
        <v>0</v>
      </c>
      <c r="F948" s="267"/>
    </row>
    <row r="949" spans="1:6" s="19" customFormat="1" ht="18.75" customHeight="1" thickBot="1">
      <c r="A949" s="90"/>
      <c r="B949" s="257" t="s">
        <v>311</v>
      </c>
      <c r="C949" s="258"/>
      <c r="D949" s="259"/>
      <c r="E949" s="260">
        <f>SUM(E943:F948)</f>
        <v>0</v>
      </c>
      <c r="F949" s="261"/>
    </row>
    <row r="950" spans="1:6" ht="12" customHeight="1">
      <c r="B950" s="52"/>
      <c r="C950" s="52"/>
      <c r="D950" s="52"/>
    </row>
    <row r="951" spans="1:6" ht="12" customHeight="1">
      <c r="A951" s="112" t="s">
        <v>25</v>
      </c>
      <c r="B951" s="113" t="s">
        <v>312</v>
      </c>
      <c r="C951" s="113"/>
      <c r="D951" s="113"/>
      <c r="E951" s="114"/>
      <c r="F951" s="114"/>
    </row>
    <row r="952" spans="1:6" ht="12" customHeight="1">
      <c r="B952" s="52"/>
      <c r="C952" s="52"/>
      <c r="D952" s="52"/>
    </row>
    <row r="953" spans="1:6" ht="12" customHeight="1">
      <c r="A953" s="109" t="s">
        <v>0</v>
      </c>
      <c r="B953" s="110" t="s">
        <v>606</v>
      </c>
      <c r="C953" s="110"/>
      <c r="D953" s="110"/>
      <c r="E953" s="111"/>
      <c r="F953" s="111"/>
    </row>
    <row r="954" spans="1:6" ht="12" customHeight="1">
      <c r="B954" s="52"/>
      <c r="C954" s="52"/>
      <c r="D954" s="52"/>
    </row>
    <row r="955" spans="1:6" ht="12" customHeight="1">
      <c r="B955" s="52" t="s">
        <v>313</v>
      </c>
      <c r="C955" s="52"/>
      <c r="D955" s="52"/>
    </row>
    <row r="956" spans="1:6" ht="57" customHeight="1">
      <c r="A956" s="142" t="s">
        <v>52</v>
      </c>
      <c r="B956" s="272" t="s">
        <v>608</v>
      </c>
      <c r="C956" s="272"/>
      <c r="D956" s="272"/>
      <c r="E956" s="122"/>
      <c r="F956" s="122"/>
    </row>
    <row r="957" spans="1:6" ht="24" customHeight="1">
      <c r="A957" s="142" t="s">
        <v>52</v>
      </c>
      <c r="B957" s="286" t="s">
        <v>609</v>
      </c>
      <c r="C957" s="286"/>
      <c r="D957" s="286"/>
      <c r="E957" s="124"/>
      <c r="F957" s="124"/>
    </row>
    <row r="958" spans="1:6" ht="36" customHeight="1">
      <c r="A958" s="142" t="s">
        <v>52</v>
      </c>
      <c r="B958" s="286" t="s">
        <v>116</v>
      </c>
      <c r="C958" s="286"/>
      <c r="D958" s="286"/>
      <c r="E958" s="124"/>
      <c r="F958" s="124"/>
    </row>
    <row r="959" spans="1:6" ht="32.25" customHeight="1">
      <c r="A959" s="142" t="s">
        <v>52</v>
      </c>
      <c r="B959" s="272" t="s">
        <v>610</v>
      </c>
      <c r="C959" s="272"/>
      <c r="D959" s="272"/>
      <c r="E959" s="122"/>
      <c r="F959" s="122"/>
    </row>
    <row r="960" spans="1:6" ht="18" customHeight="1">
      <c r="A960" s="142" t="s">
        <v>52</v>
      </c>
      <c r="B960" s="272" t="s">
        <v>611</v>
      </c>
      <c r="C960" s="272"/>
      <c r="D960" s="272"/>
      <c r="E960" s="122"/>
      <c r="F960" s="122"/>
    </row>
    <row r="961" spans="1:6" ht="25.5" customHeight="1">
      <c r="A961" s="142" t="s">
        <v>52</v>
      </c>
      <c r="B961" s="272" t="s">
        <v>612</v>
      </c>
      <c r="C961" s="272"/>
      <c r="D961" s="272"/>
      <c r="E961" s="147"/>
      <c r="F961" s="147"/>
    </row>
    <row r="962" spans="1:6" ht="41.25" customHeight="1">
      <c r="A962" s="142" t="s">
        <v>52</v>
      </c>
      <c r="B962" s="272" t="s">
        <v>320</v>
      </c>
      <c r="C962" s="272"/>
      <c r="D962" s="272"/>
      <c r="E962" s="122"/>
      <c r="F962" s="122"/>
    </row>
    <row r="963" spans="1:6" ht="17.25" customHeight="1">
      <c r="A963" s="142"/>
      <c r="B963" s="136" t="s">
        <v>187</v>
      </c>
      <c r="C963" s="136"/>
      <c r="D963" s="136"/>
      <c r="E963" s="136"/>
      <c r="F963" s="136"/>
    </row>
    <row r="964" spans="1:6" ht="17.25" customHeight="1">
      <c r="A964" s="142" t="s">
        <v>52</v>
      </c>
      <c r="B964" s="122" t="s">
        <v>513</v>
      </c>
      <c r="C964" s="122"/>
      <c r="D964" s="122"/>
      <c r="E964" s="122"/>
      <c r="F964" s="122"/>
    </row>
    <row r="965" spans="1:6" ht="17.25" customHeight="1">
      <c r="A965" s="142" t="s">
        <v>52</v>
      </c>
      <c r="B965" s="122" t="s">
        <v>399</v>
      </c>
      <c r="C965" s="122"/>
      <c r="D965" s="122"/>
      <c r="E965" s="122"/>
      <c r="F965" s="122"/>
    </row>
    <row r="966" spans="1:6" ht="12" customHeight="1" thickBot="1">
      <c r="B966" s="52"/>
      <c r="C966" s="52"/>
      <c r="D966" s="52"/>
    </row>
    <row r="967" spans="1:6" s="14" customFormat="1" ht="24" customHeight="1">
      <c r="A967" s="21" t="s">
        <v>4</v>
      </c>
      <c r="B967" s="22" t="s">
        <v>5</v>
      </c>
      <c r="C967" s="23" t="s">
        <v>6</v>
      </c>
      <c r="D967" s="46" t="s">
        <v>7</v>
      </c>
      <c r="E967" s="45" t="s">
        <v>9</v>
      </c>
      <c r="F967" s="24" t="s">
        <v>10</v>
      </c>
    </row>
    <row r="968" spans="1:6" s="14" customFormat="1" ht="15" customHeight="1" thickBot="1">
      <c r="A968" s="25" t="s">
        <v>8</v>
      </c>
      <c r="B968" s="26">
        <v>1</v>
      </c>
      <c r="C968" s="27">
        <v>2</v>
      </c>
      <c r="D968" s="47">
        <v>3</v>
      </c>
      <c r="E968" s="28">
        <v>4</v>
      </c>
      <c r="F968" s="29" t="s">
        <v>17</v>
      </c>
    </row>
    <row r="969" spans="1:6" s="13" customFormat="1" ht="33.75" customHeight="1">
      <c r="A969" s="30" t="s">
        <v>0</v>
      </c>
      <c r="B969" s="121" t="s">
        <v>613</v>
      </c>
      <c r="C969" s="79"/>
      <c r="D969" s="81"/>
      <c r="E969" s="31"/>
      <c r="F969" s="56"/>
    </row>
    <row r="970" spans="1:6" s="13" customFormat="1" ht="85.5" customHeight="1">
      <c r="A970" s="30"/>
      <c r="B970" s="104" t="s">
        <v>614</v>
      </c>
      <c r="C970" s="79"/>
      <c r="D970" s="81"/>
      <c r="E970" s="31"/>
      <c r="F970" s="56"/>
    </row>
    <row r="971" spans="1:6" s="13" customFormat="1" ht="45.75" customHeight="1">
      <c r="A971" s="30"/>
      <c r="B971" s="104" t="s">
        <v>615</v>
      </c>
      <c r="C971" s="79"/>
      <c r="D971" s="81"/>
      <c r="E971" s="31"/>
      <c r="F971" s="56"/>
    </row>
    <row r="972" spans="1:6" s="13" customFormat="1" ht="46.5" customHeight="1">
      <c r="A972" s="30"/>
      <c r="B972" s="104" t="s">
        <v>616</v>
      </c>
      <c r="C972" s="79">
        <v>7</v>
      </c>
      <c r="D972" s="81" t="s">
        <v>37</v>
      </c>
      <c r="E972" s="31"/>
      <c r="F972" s="56">
        <f>C972*E972</f>
        <v>0</v>
      </c>
    </row>
    <row r="973" spans="1:6" s="13" customFormat="1" ht="58.5" customHeight="1">
      <c r="A973" s="59" t="s">
        <v>1</v>
      </c>
      <c r="B973" s="121" t="s">
        <v>617</v>
      </c>
      <c r="C973" s="79">
        <v>5.8</v>
      </c>
      <c r="D973" s="81" t="s">
        <v>42</v>
      </c>
      <c r="E973" s="60"/>
      <c r="F973" s="56">
        <f>C973*E973</f>
        <v>0</v>
      </c>
    </row>
    <row r="974" spans="1:6" s="13" customFormat="1" ht="58.5" customHeight="1">
      <c r="A974" s="59" t="s">
        <v>2</v>
      </c>
      <c r="B974" s="121" t="s">
        <v>618</v>
      </c>
      <c r="C974" s="79">
        <v>2.8</v>
      </c>
      <c r="D974" s="81" t="s">
        <v>42</v>
      </c>
      <c r="E974" s="60"/>
      <c r="F974" s="56">
        <f t="shared" ref="F973:F978" si="16">C974*E974</f>
        <v>0</v>
      </c>
    </row>
    <row r="975" spans="1:6" s="13" customFormat="1" ht="58.5" customHeight="1">
      <c r="A975" s="30" t="s">
        <v>3</v>
      </c>
      <c r="B975" s="121" t="s">
        <v>619</v>
      </c>
      <c r="C975" s="79">
        <v>2.6</v>
      </c>
      <c r="D975" s="81" t="s">
        <v>42</v>
      </c>
      <c r="E975" s="31"/>
      <c r="F975" s="56">
        <f t="shared" si="16"/>
        <v>0</v>
      </c>
    </row>
    <row r="976" spans="1:6" s="13" customFormat="1" ht="58.5" customHeight="1">
      <c r="A976" s="30" t="s">
        <v>32</v>
      </c>
      <c r="B976" s="121" t="s">
        <v>620</v>
      </c>
      <c r="C976" s="79">
        <v>2.6</v>
      </c>
      <c r="D976" s="81" t="s">
        <v>42</v>
      </c>
      <c r="E976" s="31"/>
      <c r="F976" s="56">
        <f t="shared" si="16"/>
        <v>0</v>
      </c>
    </row>
    <row r="977" spans="1:6" s="13" customFormat="1" ht="58.5" customHeight="1">
      <c r="A977" s="30" t="s">
        <v>43</v>
      </c>
      <c r="B977" s="121" t="s">
        <v>621</v>
      </c>
      <c r="C977" s="79">
        <v>2.8</v>
      </c>
      <c r="D977" s="81" t="s">
        <v>42</v>
      </c>
      <c r="E977" s="31"/>
      <c r="F977" s="56">
        <f t="shared" si="16"/>
        <v>0</v>
      </c>
    </row>
    <row r="978" spans="1:6" s="13" customFormat="1" ht="58.5" customHeight="1" thickBot="1">
      <c r="A978" s="30" t="s">
        <v>44</v>
      </c>
      <c r="B978" s="121" t="s">
        <v>622</v>
      </c>
      <c r="C978" s="79">
        <v>6.8</v>
      </c>
      <c r="D978" s="81" t="s">
        <v>42</v>
      </c>
      <c r="E978" s="31"/>
      <c r="F978" s="56">
        <f t="shared" si="16"/>
        <v>0</v>
      </c>
    </row>
    <row r="979" spans="1:6" s="14" customFormat="1" ht="18" customHeight="1" thickBot="1">
      <c r="A979" s="33"/>
      <c r="B979" s="242" t="s">
        <v>607</v>
      </c>
      <c r="C979" s="242"/>
      <c r="D979" s="243"/>
      <c r="E979" s="57"/>
      <c r="F979" s="34">
        <f>SUM(F972:F978)</f>
        <v>0</v>
      </c>
    </row>
    <row r="980" spans="1:6" ht="12" customHeight="1">
      <c r="B980" s="52"/>
      <c r="C980" s="52"/>
      <c r="D980" s="52"/>
    </row>
    <row r="981" spans="1:6" ht="12" customHeight="1">
      <c r="A981" s="109" t="s">
        <v>1</v>
      </c>
      <c r="B981" s="110" t="s">
        <v>314</v>
      </c>
      <c r="C981" s="110"/>
      <c r="D981" s="110"/>
      <c r="E981" s="111"/>
      <c r="F981" s="111"/>
    </row>
    <row r="982" spans="1:6" ht="12" customHeight="1">
      <c r="B982" s="52"/>
      <c r="C982" s="52"/>
      <c r="D982" s="52"/>
    </row>
    <row r="983" spans="1:6" ht="12.75" customHeight="1">
      <c r="B983" s="52" t="s">
        <v>313</v>
      </c>
      <c r="C983" s="52"/>
      <c r="D983" s="52"/>
    </row>
    <row r="984" spans="1:6" ht="45.75" customHeight="1">
      <c r="A984" s="142" t="s">
        <v>52</v>
      </c>
      <c r="B984" s="272" t="s">
        <v>316</v>
      </c>
      <c r="C984" s="272"/>
      <c r="D984" s="272"/>
      <c r="E984" s="122"/>
      <c r="F984" s="122"/>
    </row>
    <row r="985" spans="1:6" ht="33" customHeight="1">
      <c r="A985" s="142" t="s">
        <v>52</v>
      </c>
      <c r="B985" s="286" t="s">
        <v>116</v>
      </c>
      <c r="C985" s="286"/>
      <c r="D985" s="286"/>
      <c r="E985" s="124"/>
      <c r="F985" s="124"/>
    </row>
    <row r="986" spans="1:6" ht="18.75" customHeight="1">
      <c r="A986" s="142" t="s">
        <v>52</v>
      </c>
      <c r="B986" s="286" t="s">
        <v>317</v>
      </c>
      <c r="C986" s="286"/>
      <c r="D986" s="286"/>
      <c r="E986" s="124"/>
      <c r="F986" s="124"/>
    </row>
    <row r="987" spans="1:6" ht="48.75" customHeight="1">
      <c r="A987" s="142" t="s">
        <v>52</v>
      </c>
      <c r="B987" s="272" t="s">
        <v>318</v>
      </c>
      <c r="C987" s="272"/>
      <c r="D987" s="272"/>
      <c r="E987" s="122"/>
      <c r="F987" s="122"/>
    </row>
    <row r="988" spans="1:6" ht="68.25" customHeight="1">
      <c r="A988" s="142" t="s">
        <v>52</v>
      </c>
      <c r="B988" s="272" t="s">
        <v>319</v>
      </c>
      <c r="C988" s="272"/>
      <c r="D988" s="272"/>
      <c r="E988" s="122"/>
      <c r="F988" s="122"/>
    </row>
    <row r="989" spans="1:6" ht="42" customHeight="1">
      <c r="A989" s="142" t="s">
        <v>52</v>
      </c>
      <c r="B989" s="272" t="s">
        <v>320</v>
      </c>
      <c r="C989" s="272"/>
      <c r="D989" s="272"/>
      <c r="E989" s="122"/>
      <c r="F989" s="122"/>
    </row>
    <row r="990" spans="1:6" ht="25.5" customHeight="1">
      <c r="A990" s="142" t="s">
        <v>52</v>
      </c>
      <c r="B990" s="272" t="s">
        <v>321</v>
      </c>
      <c r="C990" s="272"/>
      <c r="D990" s="272"/>
      <c r="E990" s="122"/>
      <c r="F990" s="122"/>
    </row>
    <row r="991" spans="1:6" ht="30" customHeight="1">
      <c r="A991" s="142" t="s">
        <v>52</v>
      </c>
      <c r="B991" s="286" t="s">
        <v>322</v>
      </c>
      <c r="C991" s="286"/>
      <c r="D991" s="286"/>
      <c r="E991" s="124"/>
      <c r="F991" s="124"/>
    </row>
    <row r="992" spans="1:6" ht="25.5" customHeight="1">
      <c r="A992" s="142" t="s">
        <v>52</v>
      </c>
      <c r="B992" s="286" t="s">
        <v>323</v>
      </c>
      <c r="C992" s="286"/>
      <c r="D992" s="286"/>
      <c r="E992" s="124"/>
      <c r="F992" s="124"/>
    </row>
    <row r="993" spans="1:6" ht="17.25" customHeight="1">
      <c r="A993" s="142" t="s">
        <v>52</v>
      </c>
      <c r="B993" s="122" t="s">
        <v>324</v>
      </c>
      <c r="C993" s="122"/>
      <c r="D993" s="122"/>
      <c r="E993" s="122"/>
      <c r="F993" s="122"/>
    </row>
    <row r="994" spans="1:6" ht="12.75" customHeight="1">
      <c r="A994" s="142" t="s">
        <v>52</v>
      </c>
      <c r="B994" s="272" t="s">
        <v>325</v>
      </c>
      <c r="C994" s="272"/>
      <c r="D994" s="272"/>
      <c r="E994" s="122"/>
      <c r="F994" s="122"/>
    </row>
    <row r="995" spans="1:6" ht="18" customHeight="1">
      <c r="A995" s="142" t="s">
        <v>52</v>
      </c>
      <c r="B995" s="272" t="s">
        <v>326</v>
      </c>
      <c r="C995" s="272"/>
      <c r="D995" s="272"/>
      <c r="E995" s="122"/>
      <c r="F995" s="122"/>
    </row>
    <row r="996" spans="1:6" ht="24" customHeight="1">
      <c r="A996" s="142" t="s">
        <v>52</v>
      </c>
      <c r="B996" s="272" t="s">
        <v>327</v>
      </c>
      <c r="C996" s="272"/>
      <c r="D996" s="272"/>
      <c r="E996" s="122"/>
      <c r="F996" s="122"/>
    </row>
    <row r="997" spans="1:6" ht="16.5" customHeight="1">
      <c r="A997" s="142" t="s">
        <v>52</v>
      </c>
      <c r="B997" s="272" t="s">
        <v>328</v>
      </c>
      <c r="C997" s="272"/>
      <c r="D997" s="272"/>
      <c r="E997" s="122"/>
      <c r="F997" s="122"/>
    </row>
    <row r="998" spans="1:6" ht="16.5" customHeight="1">
      <c r="A998" s="142"/>
      <c r="B998" s="136" t="s">
        <v>187</v>
      </c>
      <c r="C998" s="136"/>
      <c r="D998" s="136"/>
      <c r="E998" s="136"/>
      <c r="F998" s="136"/>
    </row>
    <row r="999" spans="1:6" ht="16.5" customHeight="1">
      <c r="A999" s="142" t="s">
        <v>52</v>
      </c>
      <c r="B999" s="124" t="s">
        <v>238</v>
      </c>
      <c r="C999" s="124"/>
      <c r="D999" s="124"/>
      <c r="E999" s="124"/>
      <c r="F999" s="124"/>
    </row>
    <row r="1000" spans="1:6" ht="16.5" customHeight="1">
      <c r="A1000" s="142" t="s">
        <v>52</v>
      </c>
      <c r="B1000" s="122" t="s">
        <v>329</v>
      </c>
      <c r="C1000" s="122"/>
      <c r="D1000" s="122"/>
      <c r="E1000" s="122"/>
      <c r="F1000" s="122"/>
    </row>
    <row r="1001" spans="1:6" ht="16.5" customHeight="1">
      <c r="A1001" s="142" t="s">
        <v>52</v>
      </c>
      <c r="B1001" s="122" t="s">
        <v>330</v>
      </c>
      <c r="C1001" s="122"/>
      <c r="D1001" s="122"/>
      <c r="E1001" s="122"/>
      <c r="F1001" s="122"/>
    </row>
    <row r="1002" spans="1:6" ht="16.5" customHeight="1">
      <c r="A1002" s="142" t="s">
        <v>52</v>
      </c>
      <c r="B1002" s="122" t="s">
        <v>331</v>
      </c>
      <c r="C1002" s="122"/>
      <c r="D1002" s="122"/>
      <c r="E1002" s="122"/>
      <c r="F1002" s="122"/>
    </row>
    <row r="1003" spans="1:6" ht="12" customHeight="1" thickBot="1">
      <c r="B1003" s="52"/>
      <c r="C1003" s="52"/>
      <c r="D1003" s="52"/>
    </row>
    <row r="1004" spans="1:6" s="14" customFormat="1" ht="24" customHeight="1">
      <c r="A1004" s="21" t="s">
        <v>4</v>
      </c>
      <c r="B1004" s="22" t="s">
        <v>5</v>
      </c>
      <c r="C1004" s="23" t="s">
        <v>6</v>
      </c>
      <c r="D1004" s="46" t="s">
        <v>7</v>
      </c>
      <c r="E1004" s="45" t="s">
        <v>9</v>
      </c>
      <c r="F1004" s="24" t="s">
        <v>10</v>
      </c>
    </row>
    <row r="1005" spans="1:6" s="14" customFormat="1" ht="15" customHeight="1" thickBot="1">
      <c r="A1005" s="25" t="s">
        <v>8</v>
      </c>
      <c r="B1005" s="26">
        <v>1</v>
      </c>
      <c r="C1005" s="27">
        <v>2</v>
      </c>
      <c r="D1005" s="47">
        <v>3</v>
      </c>
      <c r="E1005" s="28">
        <v>4</v>
      </c>
      <c r="F1005" s="29" t="s">
        <v>17</v>
      </c>
    </row>
    <row r="1006" spans="1:6" s="13" customFormat="1" ht="86.25" customHeight="1">
      <c r="A1006" s="30" t="s">
        <v>0</v>
      </c>
      <c r="B1006" s="121" t="s">
        <v>624</v>
      </c>
      <c r="C1006" s="79"/>
      <c r="D1006" s="81"/>
      <c r="E1006" s="31"/>
      <c r="F1006" s="56"/>
    </row>
    <row r="1007" spans="1:6" s="13" customFormat="1" ht="27.75" customHeight="1">
      <c r="A1007" s="30" t="s">
        <v>52</v>
      </c>
      <c r="B1007" s="104" t="s">
        <v>625</v>
      </c>
      <c r="C1007" s="79">
        <v>350</v>
      </c>
      <c r="D1007" s="81" t="s">
        <v>50</v>
      </c>
      <c r="E1007" s="31"/>
      <c r="F1007" s="56">
        <f>C1007*E1007</f>
        <v>0</v>
      </c>
    </row>
    <row r="1008" spans="1:6" s="13" customFormat="1" ht="22.5" customHeight="1">
      <c r="A1008" s="30" t="s">
        <v>52</v>
      </c>
      <c r="B1008" s="104" t="s">
        <v>626</v>
      </c>
      <c r="C1008" s="79">
        <v>200</v>
      </c>
      <c r="D1008" s="81" t="s">
        <v>50</v>
      </c>
      <c r="E1008" s="31"/>
      <c r="F1008" s="56">
        <f>C1008*E1008</f>
        <v>0</v>
      </c>
    </row>
    <row r="1009" spans="1:6" s="13" customFormat="1" ht="22.5" customHeight="1">
      <c r="A1009" s="30" t="s">
        <v>52</v>
      </c>
      <c r="B1009" s="104" t="s">
        <v>627</v>
      </c>
      <c r="C1009" s="79">
        <v>288.68</v>
      </c>
      <c r="D1009" s="81" t="s">
        <v>50</v>
      </c>
      <c r="E1009" s="31"/>
      <c r="F1009" s="56">
        <f t="shared" ref="F1008:F1061" si="17">C1009*E1009</f>
        <v>0</v>
      </c>
    </row>
    <row r="1010" spans="1:6" s="13" customFormat="1" ht="22.5" customHeight="1">
      <c r="A1010" s="30" t="s">
        <v>52</v>
      </c>
      <c r="B1010" s="104" t="s">
        <v>628</v>
      </c>
      <c r="C1010" s="79">
        <v>4783.87</v>
      </c>
      <c r="D1010" s="81" t="s">
        <v>50</v>
      </c>
      <c r="E1010" s="31"/>
      <c r="F1010" s="56">
        <f t="shared" si="17"/>
        <v>0</v>
      </c>
    </row>
    <row r="1011" spans="1:6" s="13" customFormat="1" ht="72" customHeight="1">
      <c r="A1011" s="30" t="s">
        <v>1</v>
      </c>
      <c r="B1011" s="137" t="s">
        <v>336</v>
      </c>
      <c r="C1011" s="79"/>
      <c r="D1011" s="81"/>
      <c r="E1011" s="31"/>
      <c r="F1011" s="56"/>
    </row>
    <row r="1012" spans="1:6" s="13" customFormat="1" ht="22.5" customHeight="1">
      <c r="A1012" s="30" t="s">
        <v>52</v>
      </c>
      <c r="B1012" s="121" t="s">
        <v>629</v>
      </c>
      <c r="C1012" s="79">
        <v>5.6</v>
      </c>
      <c r="D1012" s="81" t="s">
        <v>37</v>
      </c>
      <c r="E1012" s="31"/>
      <c r="F1012" s="56">
        <f t="shared" si="17"/>
        <v>0</v>
      </c>
    </row>
    <row r="1013" spans="1:6" s="13" customFormat="1" ht="22.5" customHeight="1">
      <c r="A1013" s="30" t="s">
        <v>52</v>
      </c>
      <c r="B1013" s="121" t="s">
        <v>630</v>
      </c>
      <c r="C1013" s="79">
        <v>6.3</v>
      </c>
      <c r="D1013" s="81" t="s">
        <v>37</v>
      </c>
      <c r="E1013" s="31"/>
      <c r="F1013" s="56">
        <f t="shared" si="17"/>
        <v>0</v>
      </c>
    </row>
    <row r="1014" spans="1:6" s="13" customFormat="1" ht="72.75" customHeight="1">
      <c r="A1014" s="30" t="s">
        <v>2</v>
      </c>
      <c r="B1014" s="121" t="s">
        <v>340</v>
      </c>
      <c r="C1014" s="79">
        <v>28</v>
      </c>
      <c r="D1014" s="81" t="s">
        <v>42</v>
      </c>
      <c r="E1014" s="31"/>
      <c r="F1014" s="56">
        <f t="shared" si="17"/>
        <v>0</v>
      </c>
    </row>
    <row r="1015" spans="1:6" s="13" customFormat="1" ht="72.75" customHeight="1">
      <c r="A1015" s="30" t="s">
        <v>3</v>
      </c>
      <c r="B1015" s="121" t="s">
        <v>631</v>
      </c>
      <c r="C1015" s="79">
        <v>9.1999999999999993</v>
      </c>
      <c r="D1015" s="81" t="s">
        <v>42</v>
      </c>
      <c r="E1015" s="31"/>
      <c r="F1015" s="56">
        <f t="shared" si="17"/>
        <v>0</v>
      </c>
    </row>
    <row r="1016" spans="1:6" s="13" customFormat="1" ht="55.5" customHeight="1">
      <c r="A1016" s="30" t="s">
        <v>32</v>
      </c>
      <c r="B1016" s="140" t="s">
        <v>632</v>
      </c>
      <c r="C1016" s="79">
        <v>9.1999999999999993</v>
      </c>
      <c r="D1016" s="81" t="s">
        <v>42</v>
      </c>
      <c r="E1016" s="31"/>
      <c r="F1016" s="56">
        <f t="shared" si="17"/>
        <v>0</v>
      </c>
    </row>
    <row r="1017" spans="1:6" s="13" customFormat="1" ht="72.75" customHeight="1">
      <c r="A1017" s="59" t="s">
        <v>43</v>
      </c>
      <c r="B1017" s="121" t="s">
        <v>633</v>
      </c>
      <c r="C1017" s="79">
        <v>8.1999999999999993</v>
      </c>
      <c r="D1017" s="81" t="s">
        <v>37</v>
      </c>
      <c r="E1017" s="60"/>
      <c r="F1017" s="56">
        <f t="shared" si="17"/>
        <v>0</v>
      </c>
    </row>
    <row r="1018" spans="1:6" s="13" customFormat="1" ht="72.75" customHeight="1">
      <c r="A1018" s="59" t="s">
        <v>44</v>
      </c>
      <c r="B1018" s="148" t="s">
        <v>634</v>
      </c>
      <c r="C1018" s="79">
        <v>4</v>
      </c>
      <c r="D1018" s="81" t="s">
        <v>37</v>
      </c>
      <c r="E1018" s="60"/>
      <c r="F1018" s="56">
        <f t="shared" si="17"/>
        <v>0</v>
      </c>
    </row>
    <row r="1019" spans="1:6" s="13" customFormat="1" ht="141" customHeight="1">
      <c r="A1019" s="30" t="s">
        <v>45</v>
      </c>
      <c r="B1019" s="137" t="s">
        <v>635</v>
      </c>
      <c r="C1019" s="79">
        <v>2</v>
      </c>
      <c r="D1019" s="81" t="s">
        <v>42</v>
      </c>
      <c r="E1019" s="31"/>
      <c r="F1019" s="56">
        <f t="shared" si="17"/>
        <v>0</v>
      </c>
    </row>
    <row r="1020" spans="1:6" s="13" customFormat="1" ht="39" customHeight="1">
      <c r="A1020" s="30" t="s">
        <v>46</v>
      </c>
      <c r="B1020" s="121" t="s">
        <v>636</v>
      </c>
      <c r="C1020" s="79"/>
      <c r="D1020" s="81"/>
      <c r="E1020" s="31"/>
      <c r="F1020" s="56"/>
    </row>
    <row r="1021" spans="1:6" s="13" customFormat="1" ht="22.5" customHeight="1">
      <c r="A1021" s="30"/>
      <c r="B1021" s="91" t="s">
        <v>637</v>
      </c>
      <c r="C1021" s="79"/>
      <c r="D1021" s="81"/>
      <c r="E1021" s="31"/>
      <c r="F1021" s="56"/>
    </row>
    <row r="1022" spans="1:6" s="13" customFormat="1" ht="22.5" customHeight="1">
      <c r="A1022" s="30"/>
      <c r="B1022" s="91" t="s">
        <v>638</v>
      </c>
      <c r="C1022" s="79"/>
      <c r="D1022" s="81"/>
      <c r="E1022" s="31"/>
      <c r="F1022" s="56"/>
    </row>
    <row r="1023" spans="1:6" s="13" customFormat="1" ht="22.5" customHeight="1">
      <c r="A1023" s="30"/>
      <c r="B1023" s="149" t="s">
        <v>639</v>
      </c>
      <c r="C1023" s="79"/>
      <c r="D1023" s="81"/>
      <c r="E1023" s="31"/>
      <c r="F1023" s="56"/>
    </row>
    <row r="1024" spans="1:6" s="13" customFormat="1" ht="22.5" customHeight="1">
      <c r="A1024" s="30"/>
      <c r="B1024" s="91" t="s">
        <v>640</v>
      </c>
      <c r="C1024" s="79"/>
      <c r="D1024" s="81"/>
      <c r="E1024" s="31"/>
      <c r="F1024" s="56"/>
    </row>
    <row r="1025" spans="1:6" s="13" customFormat="1" ht="22.5" customHeight="1">
      <c r="A1025" s="30"/>
      <c r="B1025" s="91" t="s">
        <v>641</v>
      </c>
      <c r="C1025" s="79"/>
      <c r="D1025" s="81"/>
      <c r="E1025" s="31"/>
      <c r="F1025" s="56"/>
    </row>
    <row r="1026" spans="1:6" s="13" customFormat="1" ht="22.5" customHeight="1">
      <c r="A1026" s="30"/>
      <c r="B1026" s="91" t="s">
        <v>642</v>
      </c>
      <c r="C1026" s="79"/>
      <c r="D1026" s="81"/>
      <c r="E1026" s="31"/>
      <c r="F1026" s="56"/>
    </row>
    <row r="1027" spans="1:6" s="13" customFormat="1" ht="22.5" customHeight="1">
      <c r="A1027" s="30"/>
      <c r="B1027" s="149" t="s">
        <v>643</v>
      </c>
      <c r="C1027" s="79"/>
      <c r="D1027" s="81"/>
      <c r="E1027" s="31"/>
      <c r="F1027" s="56"/>
    </row>
    <row r="1028" spans="1:6" s="13" customFormat="1" ht="22.5" customHeight="1">
      <c r="A1028" s="30"/>
      <c r="B1028" s="149" t="s">
        <v>644</v>
      </c>
      <c r="C1028" s="79"/>
      <c r="D1028" s="81"/>
      <c r="E1028" s="31"/>
      <c r="F1028" s="56"/>
    </row>
    <row r="1029" spans="1:6" s="13" customFormat="1" ht="32.25" customHeight="1">
      <c r="A1029" s="30"/>
      <c r="B1029" s="149" t="s">
        <v>645</v>
      </c>
      <c r="C1029" s="79"/>
      <c r="D1029" s="81"/>
      <c r="E1029" s="31"/>
      <c r="F1029" s="56"/>
    </row>
    <row r="1030" spans="1:6" s="13" customFormat="1" ht="22.5" customHeight="1">
      <c r="A1030" s="30"/>
      <c r="B1030" s="149" t="s">
        <v>646</v>
      </c>
      <c r="C1030" s="79"/>
      <c r="D1030" s="81"/>
      <c r="E1030" s="31"/>
      <c r="F1030" s="56"/>
    </row>
    <row r="1031" spans="1:6" s="13" customFormat="1" ht="22.5" customHeight="1">
      <c r="A1031" s="30"/>
      <c r="B1031" s="149" t="s">
        <v>647</v>
      </c>
      <c r="C1031" s="79"/>
      <c r="D1031" s="81"/>
      <c r="E1031" s="31"/>
      <c r="F1031" s="56"/>
    </row>
    <row r="1032" spans="1:6" s="13" customFormat="1" ht="22.5" customHeight="1">
      <c r="A1032" s="30"/>
      <c r="B1032" s="149" t="s">
        <v>648</v>
      </c>
      <c r="C1032" s="79"/>
      <c r="D1032" s="81"/>
      <c r="E1032" s="31"/>
      <c r="F1032" s="56"/>
    </row>
    <row r="1033" spans="1:6" s="13" customFormat="1" ht="22.5" customHeight="1">
      <c r="A1033" s="30"/>
      <c r="B1033" s="149" t="s">
        <v>649</v>
      </c>
      <c r="C1033" s="79"/>
      <c r="D1033" s="81"/>
      <c r="E1033" s="31"/>
      <c r="F1033" s="56"/>
    </row>
    <row r="1034" spans="1:6" s="13" customFormat="1" ht="22.5" customHeight="1">
      <c r="A1034" s="30"/>
      <c r="B1034" s="149" t="s">
        <v>650</v>
      </c>
      <c r="C1034" s="79"/>
      <c r="D1034" s="81"/>
      <c r="E1034" s="31"/>
      <c r="F1034" s="56"/>
    </row>
    <row r="1035" spans="1:6" s="13" customFormat="1" ht="22.5" customHeight="1">
      <c r="A1035" s="30"/>
      <c r="B1035" s="149" t="s">
        <v>651</v>
      </c>
      <c r="C1035" s="79"/>
      <c r="D1035" s="81"/>
      <c r="E1035" s="31"/>
      <c r="F1035" s="56"/>
    </row>
    <row r="1036" spans="1:6" s="13" customFormat="1" ht="22.5" customHeight="1">
      <c r="A1036" s="30"/>
      <c r="B1036" s="149" t="s">
        <v>652</v>
      </c>
      <c r="C1036" s="79"/>
      <c r="D1036" s="81"/>
      <c r="E1036" s="31"/>
      <c r="F1036" s="56"/>
    </row>
    <row r="1037" spans="1:6" s="13" customFormat="1" ht="29.25" customHeight="1">
      <c r="A1037" s="59"/>
      <c r="B1037" s="91" t="s">
        <v>653</v>
      </c>
      <c r="C1037" s="79"/>
      <c r="D1037" s="81"/>
      <c r="E1037" s="60"/>
      <c r="F1037" s="56"/>
    </row>
    <row r="1038" spans="1:6" s="13" customFormat="1" ht="22.5" customHeight="1">
      <c r="A1038" s="59"/>
      <c r="B1038" s="91" t="s">
        <v>654</v>
      </c>
      <c r="C1038" s="79"/>
      <c r="D1038" s="81"/>
      <c r="E1038" s="60"/>
      <c r="F1038" s="56"/>
    </row>
    <row r="1039" spans="1:6" s="13" customFormat="1" ht="22.5" customHeight="1">
      <c r="A1039" s="30"/>
      <c r="B1039" s="91" t="s">
        <v>655</v>
      </c>
      <c r="C1039" s="79"/>
      <c r="D1039" s="81"/>
      <c r="E1039" s="31"/>
      <c r="F1039" s="56"/>
    </row>
    <row r="1040" spans="1:6" s="13" customFormat="1" ht="22.5" customHeight="1">
      <c r="A1040" s="30"/>
      <c r="B1040" s="91" t="s">
        <v>656</v>
      </c>
      <c r="C1040" s="79"/>
      <c r="D1040" s="81"/>
      <c r="E1040" s="31"/>
      <c r="F1040" s="56"/>
    </row>
    <row r="1041" spans="1:6" s="13" customFormat="1" ht="32.25" customHeight="1">
      <c r="A1041" s="30"/>
      <c r="B1041" s="149" t="s">
        <v>657</v>
      </c>
      <c r="C1041" s="79"/>
      <c r="D1041" s="81"/>
      <c r="E1041" s="31"/>
      <c r="F1041" s="56"/>
    </row>
    <row r="1042" spans="1:6" s="13" customFormat="1" ht="22.5" customHeight="1">
      <c r="A1042" s="30"/>
      <c r="B1042" s="149" t="s">
        <v>658</v>
      </c>
      <c r="C1042" s="79"/>
      <c r="D1042" s="81"/>
      <c r="E1042" s="31"/>
      <c r="F1042" s="56"/>
    </row>
    <row r="1043" spans="1:6" s="13" customFormat="1" ht="22.5" customHeight="1">
      <c r="A1043" s="30"/>
      <c r="B1043" s="149" t="s">
        <v>659</v>
      </c>
      <c r="C1043" s="79"/>
      <c r="D1043" s="81"/>
      <c r="E1043" s="31"/>
      <c r="F1043" s="56"/>
    </row>
    <row r="1044" spans="1:6" s="13" customFormat="1" ht="22.5" customHeight="1">
      <c r="A1044" s="30"/>
      <c r="B1044" s="149" t="s">
        <v>660</v>
      </c>
      <c r="C1044" s="79"/>
      <c r="D1044" s="81"/>
      <c r="E1044" s="31"/>
      <c r="F1044" s="56"/>
    </row>
    <row r="1045" spans="1:6" s="13" customFormat="1" ht="30.75" customHeight="1">
      <c r="A1045" s="30"/>
      <c r="B1045" s="149" t="s">
        <v>661</v>
      </c>
      <c r="C1045" s="79"/>
      <c r="D1045" s="81"/>
      <c r="E1045" s="31"/>
      <c r="F1045" s="56"/>
    </row>
    <row r="1046" spans="1:6" s="13" customFormat="1" ht="22.5" customHeight="1">
      <c r="A1046" s="30"/>
      <c r="B1046" s="149" t="s">
        <v>662</v>
      </c>
      <c r="C1046" s="79"/>
      <c r="D1046" s="81"/>
      <c r="E1046" s="31"/>
      <c r="F1046" s="56"/>
    </row>
    <row r="1047" spans="1:6" s="13" customFormat="1" ht="22.5" customHeight="1">
      <c r="A1047" s="30"/>
      <c r="B1047" s="91" t="s">
        <v>663</v>
      </c>
      <c r="C1047" s="79"/>
      <c r="D1047" s="81"/>
      <c r="E1047" s="31"/>
      <c r="F1047" s="56"/>
    </row>
    <row r="1048" spans="1:6" s="13" customFormat="1" ht="22.5" customHeight="1">
      <c r="A1048" s="30"/>
      <c r="B1048" s="150" t="s">
        <v>664</v>
      </c>
      <c r="C1048" s="79"/>
      <c r="D1048" s="81"/>
      <c r="E1048" s="31"/>
      <c r="F1048" s="56"/>
    </row>
    <row r="1049" spans="1:6" s="13" customFormat="1" ht="22.5" customHeight="1">
      <c r="A1049" s="30"/>
      <c r="B1049" s="91" t="s">
        <v>665</v>
      </c>
      <c r="C1049" s="79"/>
      <c r="D1049" s="81"/>
      <c r="E1049" s="31"/>
      <c r="F1049" s="56"/>
    </row>
    <row r="1050" spans="1:6" s="13" customFormat="1" ht="32.25" customHeight="1">
      <c r="A1050" s="30"/>
      <c r="B1050" s="91" t="s">
        <v>666</v>
      </c>
      <c r="C1050" s="79"/>
      <c r="D1050" s="81"/>
      <c r="E1050" s="31"/>
      <c r="F1050" s="56"/>
    </row>
    <row r="1051" spans="1:6" s="13" customFormat="1" ht="32.25" customHeight="1">
      <c r="A1051" s="30"/>
      <c r="B1051" s="91" t="s">
        <v>667</v>
      </c>
      <c r="C1051" s="79"/>
      <c r="D1051" s="81"/>
      <c r="E1051" s="31"/>
      <c r="F1051" s="56"/>
    </row>
    <row r="1052" spans="1:6" s="13" customFormat="1" ht="22.5" customHeight="1">
      <c r="A1052" s="30"/>
      <c r="B1052" s="91" t="s">
        <v>668</v>
      </c>
      <c r="C1052" s="79"/>
      <c r="D1052" s="81"/>
      <c r="E1052" s="31"/>
      <c r="F1052" s="56"/>
    </row>
    <row r="1053" spans="1:6" s="13" customFormat="1" ht="22.5" customHeight="1">
      <c r="A1053" s="30"/>
      <c r="B1053" s="151" t="s">
        <v>669</v>
      </c>
      <c r="C1053" s="79"/>
      <c r="D1053" s="81"/>
      <c r="E1053" s="31"/>
      <c r="F1053" s="56"/>
    </row>
    <row r="1054" spans="1:6" s="13" customFormat="1" ht="22.5" customHeight="1">
      <c r="A1054" s="30"/>
      <c r="B1054" s="151" t="s">
        <v>670</v>
      </c>
      <c r="C1054" s="79"/>
      <c r="D1054" s="81"/>
      <c r="E1054" s="31"/>
      <c r="F1054" s="56"/>
    </row>
    <row r="1055" spans="1:6" s="13" customFormat="1" ht="22.5" customHeight="1">
      <c r="A1055" s="30"/>
      <c r="B1055" s="152" t="s">
        <v>671</v>
      </c>
      <c r="C1055" s="79"/>
      <c r="D1055" s="81"/>
      <c r="E1055" s="31"/>
      <c r="F1055" s="56"/>
    </row>
    <row r="1056" spans="1:6" s="13" customFormat="1" ht="22.5" customHeight="1">
      <c r="A1056" s="30"/>
      <c r="B1056" s="149" t="s">
        <v>672</v>
      </c>
      <c r="C1056" s="79"/>
      <c r="D1056" s="81"/>
      <c r="E1056" s="31"/>
      <c r="F1056" s="56"/>
    </row>
    <row r="1057" spans="1:6" s="13" customFormat="1" ht="22.5" customHeight="1">
      <c r="A1057" s="30"/>
      <c r="B1057" s="149" t="s">
        <v>673</v>
      </c>
      <c r="C1057" s="79"/>
      <c r="D1057" s="81"/>
      <c r="E1057" s="31"/>
      <c r="F1057" s="56"/>
    </row>
    <row r="1058" spans="1:6" s="13" customFormat="1" ht="22.5" customHeight="1">
      <c r="A1058" s="30"/>
      <c r="B1058" s="149" t="s">
        <v>674</v>
      </c>
      <c r="C1058" s="79"/>
      <c r="D1058" s="81"/>
      <c r="E1058" s="31"/>
      <c r="F1058" s="56"/>
    </row>
    <row r="1059" spans="1:6" s="13" customFormat="1" ht="22.5" customHeight="1">
      <c r="A1059" s="30"/>
      <c r="B1059" s="91" t="s">
        <v>675</v>
      </c>
      <c r="C1059" s="79"/>
      <c r="D1059" s="81"/>
      <c r="E1059" s="31"/>
      <c r="F1059" s="56"/>
    </row>
    <row r="1060" spans="1:6" s="13" customFormat="1" ht="22.5" customHeight="1">
      <c r="A1060" s="30"/>
      <c r="B1060" s="91" t="s">
        <v>676</v>
      </c>
      <c r="C1060" s="79"/>
      <c r="D1060" s="81"/>
      <c r="E1060" s="31"/>
      <c r="F1060" s="56"/>
    </row>
    <row r="1061" spans="1:6" s="13" customFormat="1" ht="22.5" customHeight="1" thickBot="1">
      <c r="A1061" s="30"/>
      <c r="B1061" s="115" t="s">
        <v>677</v>
      </c>
      <c r="C1061" s="79">
        <v>1</v>
      </c>
      <c r="D1061" s="81" t="s">
        <v>26</v>
      </c>
      <c r="E1061" s="31"/>
      <c r="F1061" s="56">
        <f t="shared" si="17"/>
        <v>0</v>
      </c>
    </row>
    <row r="1062" spans="1:6" s="14" customFormat="1" ht="18" customHeight="1" thickBot="1">
      <c r="A1062" s="33"/>
      <c r="B1062" s="241" t="s">
        <v>623</v>
      </c>
      <c r="C1062" s="242"/>
      <c r="D1062" s="243"/>
      <c r="E1062" s="57"/>
      <c r="F1062" s="34">
        <f>SUM(F1007:F1061)</f>
        <v>0</v>
      </c>
    </row>
    <row r="1063" spans="1:6" ht="12" customHeight="1">
      <c r="B1063" s="52"/>
      <c r="C1063" s="52"/>
      <c r="D1063" s="52"/>
    </row>
    <row r="1064" spans="1:6" ht="12" customHeight="1">
      <c r="A1064" s="109" t="s">
        <v>2</v>
      </c>
      <c r="B1064" s="110" t="s">
        <v>344</v>
      </c>
      <c r="C1064" s="110"/>
      <c r="D1064" s="110"/>
      <c r="E1064" s="111"/>
      <c r="F1064" s="111"/>
    </row>
    <row r="1065" spans="1:6" ht="12" customHeight="1">
      <c r="B1065" s="52"/>
      <c r="C1065" s="52"/>
      <c r="D1065" s="52"/>
    </row>
    <row r="1066" spans="1:6" ht="12.75" customHeight="1">
      <c r="B1066" s="52" t="s">
        <v>313</v>
      </c>
      <c r="C1066" s="52"/>
      <c r="D1066" s="52"/>
    </row>
    <row r="1067" spans="1:6" ht="45.75" customHeight="1">
      <c r="A1067" s="142" t="s">
        <v>52</v>
      </c>
      <c r="B1067" s="286" t="s">
        <v>116</v>
      </c>
      <c r="C1067" s="286"/>
      <c r="D1067" s="286"/>
      <c r="E1067" s="124"/>
      <c r="F1067" s="124"/>
    </row>
    <row r="1068" spans="1:6" ht="33" customHeight="1">
      <c r="A1068" s="142" t="s">
        <v>52</v>
      </c>
      <c r="B1068" s="286" t="s">
        <v>346</v>
      </c>
      <c r="C1068" s="286"/>
      <c r="D1068" s="286"/>
      <c r="E1068" s="124"/>
      <c r="F1068" s="124"/>
    </row>
    <row r="1069" spans="1:6" ht="44.25" customHeight="1">
      <c r="A1069" s="142" t="s">
        <v>52</v>
      </c>
      <c r="B1069" s="286" t="s">
        <v>347</v>
      </c>
      <c r="C1069" s="286"/>
      <c r="D1069" s="286"/>
      <c r="E1069" s="124"/>
      <c r="F1069" s="124"/>
    </row>
    <row r="1070" spans="1:6" ht="36.75" customHeight="1">
      <c r="A1070" s="142" t="s">
        <v>52</v>
      </c>
      <c r="B1070" s="286" t="s">
        <v>348</v>
      </c>
      <c r="C1070" s="286"/>
      <c r="D1070" s="286"/>
      <c r="E1070" s="124"/>
      <c r="F1070" s="124"/>
    </row>
    <row r="1071" spans="1:6" ht="18.75" customHeight="1">
      <c r="A1071" s="142" t="s">
        <v>52</v>
      </c>
      <c r="B1071" s="272" t="s">
        <v>349</v>
      </c>
      <c r="C1071" s="272"/>
      <c r="D1071" s="272"/>
      <c r="E1071" s="122"/>
      <c r="F1071" s="122"/>
    </row>
    <row r="1072" spans="1:6" ht="24" customHeight="1">
      <c r="A1072" s="142" t="s">
        <v>52</v>
      </c>
      <c r="B1072" s="272" t="s">
        <v>350</v>
      </c>
      <c r="C1072" s="272"/>
      <c r="D1072" s="272"/>
      <c r="E1072" s="122"/>
      <c r="F1072" s="122"/>
    </row>
    <row r="1073" spans="1:6" ht="27" customHeight="1">
      <c r="A1073" s="142" t="s">
        <v>52</v>
      </c>
      <c r="B1073" s="272" t="s">
        <v>351</v>
      </c>
      <c r="C1073" s="272"/>
      <c r="D1073" s="272"/>
      <c r="E1073" s="122"/>
      <c r="F1073" s="122"/>
    </row>
    <row r="1074" spans="1:6" ht="18.75" customHeight="1">
      <c r="A1074" s="142"/>
      <c r="B1074" s="334" t="s">
        <v>352</v>
      </c>
      <c r="C1074" s="334"/>
      <c r="D1074" s="334"/>
      <c r="E1074" s="134"/>
      <c r="F1074" s="134"/>
    </row>
    <row r="1075" spans="1:6" ht="27.75" customHeight="1">
      <c r="A1075" s="142" t="s">
        <v>52</v>
      </c>
      <c r="B1075" s="272" t="s">
        <v>353</v>
      </c>
      <c r="C1075" s="272"/>
      <c r="D1075" s="272"/>
      <c r="E1075" s="122"/>
      <c r="F1075" s="122"/>
    </row>
    <row r="1076" spans="1:6" ht="18.75" customHeight="1">
      <c r="A1076" s="142" t="s">
        <v>52</v>
      </c>
      <c r="B1076" s="122" t="s">
        <v>354</v>
      </c>
      <c r="C1076" s="122"/>
      <c r="D1076" s="122"/>
      <c r="E1076" s="122"/>
      <c r="F1076" s="122"/>
    </row>
    <row r="1077" spans="1:6" ht="18.75" customHeight="1">
      <c r="A1077" s="142" t="s">
        <v>52</v>
      </c>
      <c r="B1077" s="122" t="s">
        <v>355</v>
      </c>
      <c r="C1077" s="122"/>
      <c r="D1077" s="122"/>
      <c r="E1077" s="122"/>
      <c r="F1077" s="122"/>
    </row>
    <row r="1078" spans="1:6" ht="18.75" customHeight="1">
      <c r="A1078" s="142" t="s">
        <v>52</v>
      </c>
      <c r="B1078" s="122" t="s">
        <v>356</v>
      </c>
      <c r="C1078" s="122"/>
      <c r="D1078" s="122"/>
      <c r="E1078" s="122"/>
      <c r="F1078" s="122"/>
    </row>
    <row r="1079" spans="1:6" ht="18.75" customHeight="1">
      <c r="A1079" s="142" t="s">
        <v>52</v>
      </c>
      <c r="B1079" s="122" t="s">
        <v>357</v>
      </c>
      <c r="C1079" s="122"/>
      <c r="D1079" s="122"/>
      <c r="E1079" s="122"/>
      <c r="F1079" s="122"/>
    </row>
    <row r="1080" spans="1:6" ht="18.75" customHeight="1">
      <c r="A1080" s="142" t="s">
        <v>52</v>
      </c>
      <c r="B1080" s="122" t="s">
        <v>358</v>
      </c>
      <c r="C1080" s="122"/>
      <c r="D1080" s="122"/>
      <c r="E1080" s="122"/>
      <c r="F1080" s="122"/>
    </row>
    <row r="1081" spans="1:6" ht="28.5" customHeight="1">
      <c r="A1081" s="142" t="s">
        <v>52</v>
      </c>
      <c r="B1081" s="272" t="s">
        <v>359</v>
      </c>
      <c r="C1081" s="272"/>
      <c r="D1081" s="272"/>
      <c r="E1081" s="122"/>
      <c r="F1081" s="122"/>
    </row>
    <row r="1082" spans="1:6" ht="18.75" customHeight="1">
      <c r="A1082" s="142" t="s">
        <v>52</v>
      </c>
      <c r="B1082" s="122" t="s">
        <v>360</v>
      </c>
      <c r="C1082" s="122"/>
      <c r="D1082" s="122"/>
      <c r="E1082" s="122"/>
      <c r="F1082" s="122"/>
    </row>
    <row r="1083" spans="1:6" ht="18.75" customHeight="1">
      <c r="A1083" s="142" t="s">
        <v>52</v>
      </c>
      <c r="B1083" s="272" t="s">
        <v>361</v>
      </c>
      <c r="C1083" s="272"/>
      <c r="D1083" s="272"/>
      <c r="E1083" s="122"/>
      <c r="F1083" s="122"/>
    </row>
    <row r="1084" spans="1:6" ht="18.75" customHeight="1">
      <c r="A1084" s="142"/>
      <c r="B1084" s="134" t="s">
        <v>362</v>
      </c>
      <c r="C1084" s="134"/>
      <c r="D1084" s="134"/>
      <c r="E1084" s="134"/>
      <c r="F1084" s="134"/>
    </row>
    <row r="1085" spans="1:6" ht="57" customHeight="1">
      <c r="A1085" s="142" t="s">
        <v>52</v>
      </c>
      <c r="B1085" s="286" t="s">
        <v>363</v>
      </c>
      <c r="C1085" s="286"/>
      <c r="D1085" s="286"/>
      <c r="E1085" s="124"/>
      <c r="F1085" s="124"/>
    </row>
    <row r="1086" spans="1:6" ht="30" customHeight="1">
      <c r="A1086" s="142" t="s">
        <v>52</v>
      </c>
      <c r="B1086" s="286" t="s">
        <v>364</v>
      </c>
      <c r="C1086" s="286"/>
      <c r="D1086" s="286"/>
      <c r="E1086" s="124"/>
      <c r="F1086" s="124"/>
    </row>
    <row r="1087" spans="1:6" ht="46.5" customHeight="1">
      <c r="A1087" s="142" t="s">
        <v>52</v>
      </c>
      <c r="B1087" s="286" t="s">
        <v>365</v>
      </c>
      <c r="C1087" s="286"/>
      <c r="D1087" s="286"/>
      <c r="E1087" s="124"/>
      <c r="F1087" s="124"/>
    </row>
    <row r="1088" spans="1:6" ht="36" customHeight="1">
      <c r="A1088" s="142" t="s">
        <v>52</v>
      </c>
      <c r="B1088" s="286" t="s">
        <v>366</v>
      </c>
      <c r="C1088" s="286"/>
      <c r="D1088" s="286"/>
      <c r="E1088" s="124"/>
      <c r="F1088" s="124"/>
    </row>
    <row r="1089" spans="1:6" ht="18.75" customHeight="1">
      <c r="A1089" s="142"/>
      <c r="B1089" s="136" t="s">
        <v>187</v>
      </c>
      <c r="C1089" s="136"/>
      <c r="D1089" s="136"/>
      <c r="E1089" s="136"/>
      <c r="F1089" s="136"/>
    </row>
    <row r="1090" spans="1:6" ht="16.5" customHeight="1">
      <c r="A1090" s="142" t="s">
        <v>52</v>
      </c>
      <c r="B1090" s="122" t="s">
        <v>367</v>
      </c>
      <c r="C1090" s="122"/>
      <c r="D1090" s="122"/>
      <c r="E1090" s="122"/>
      <c r="F1090" s="122"/>
    </row>
    <row r="1091" spans="1:6" ht="26.25" customHeight="1">
      <c r="A1091" s="142" t="s">
        <v>52</v>
      </c>
      <c r="B1091" s="286" t="s">
        <v>368</v>
      </c>
      <c r="C1091" s="286"/>
      <c r="D1091" s="286"/>
      <c r="E1091" s="124"/>
      <c r="F1091" s="124"/>
    </row>
    <row r="1092" spans="1:6" ht="16.5" customHeight="1">
      <c r="A1092" s="142" t="s">
        <v>52</v>
      </c>
      <c r="B1092" s="122" t="s">
        <v>369</v>
      </c>
      <c r="C1092" s="122"/>
      <c r="D1092" s="122"/>
      <c r="E1092" s="122"/>
      <c r="F1092" s="122"/>
    </row>
    <row r="1093" spans="1:6" ht="16.5" customHeight="1">
      <c r="A1093" s="142" t="s">
        <v>52</v>
      </c>
      <c r="B1093" s="122" t="s">
        <v>370</v>
      </c>
      <c r="C1093" s="122"/>
      <c r="D1093" s="122"/>
      <c r="E1093" s="122"/>
      <c r="F1093" s="122"/>
    </row>
    <row r="1094" spans="1:6" ht="16.5" customHeight="1">
      <c r="A1094" s="142" t="s">
        <v>52</v>
      </c>
      <c r="B1094" s="122" t="s">
        <v>371</v>
      </c>
      <c r="C1094" s="122"/>
      <c r="D1094" s="122"/>
      <c r="E1094" s="122"/>
      <c r="F1094" s="122"/>
    </row>
    <row r="1095" spans="1:6" ht="16.5" customHeight="1">
      <c r="A1095" s="142" t="s">
        <v>52</v>
      </c>
      <c r="B1095" s="124" t="s">
        <v>372</v>
      </c>
      <c r="C1095" s="124"/>
      <c r="D1095" s="124"/>
      <c r="E1095" s="124"/>
      <c r="F1095" s="124"/>
    </row>
    <row r="1096" spans="1:6" ht="16.5" customHeight="1">
      <c r="A1096" s="142" t="s">
        <v>52</v>
      </c>
      <c r="B1096" s="122" t="s">
        <v>373</v>
      </c>
      <c r="C1096" s="122"/>
      <c r="D1096" s="122"/>
      <c r="E1096" s="122"/>
      <c r="F1096" s="122"/>
    </row>
    <row r="1097" spans="1:6" ht="16.5" customHeight="1">
      <c r="A1097" s="142" t="s">
        <v>52</v>
      </c>
      <c r="B1097" s="122" t="s">
        <v>330</v>
      </c>
      <c r="C1097" s="122"/>
      <c r="D1097" s="122"/>
      <c r="E1097" s="122"/>
      <c r="F1097" s="122"/>
    </row>
    <row r="1098" spans="1:6" ht="16.5" customHeight="1">
      <c r="A1098" s="142" t="s">
        <v>52</v>
      </c>
      <c r="B1098" s="122" t="s">
        <v>374</v>
      </c>
      <c r="C1098" s="122"/>
      <c r="D1098" s="122"/>
      <c r="E1098" s="122"/>
      <c r="F1098" s="122"/>
    </row>
    <row r="1099" spans="1:6" ht="12" customHeight="1" thickBot="1">
      <c r="B1099" s="52"/>
      <c r="C1099" s="52"/>
      <c r="D1099" s="52"/>
    </row>
    <row r="1100" spans="1:6" s="14" customFormat="1" ht="24" customHeight="1">
      <c r="A1100" s="21" t="s">
        <v>4</v>
      </c>
      <c r="B1100" s="22" t="s">
        <v>5</v>
      </c>
      <c r="C1100" s="23" t="s">
        <v>6</v>
      </c>
      <c r="D1100" s="46" t="s">
        <v>7</v>
      </c>
      <c r="E1100" s="45" t="s">
        <v>9</v>
      </c>
      <c r="F1100" s="24" t="s">
        <v>10</v>
      </c>
    </row>
    <row r="1101" spans="1:6" s="14" customFormat="1" ht="15" customHeight="1" thickBot="1">
      <c r="A1101" s="25" t="s">
        <v>8</v>
      </c>
      <c r="B1101" s="26">
        <v>1</v>
      </c>
      <c r="C1101" s="27">
        <v>2</v>
      </c>
      <c r="D1101" s="47">
        <v>3</v>
      </c>
      <c r="E1101" s="28">
        <v>4</v>
      </c>
      <c r="F1101" s="29" t="s">
        <v>17</v>
      </c>
    </row>
    <row r="1102" spans="1:6" s="13" customFormat="1" ht="86.25" customHeight="1">
      <c r="A1102" s="30" t="s">
        <v>0</v>
      </c>
      <c r="B1102" s="138" t="s">
        <v>679</v>
      </c>
      <c r="C1102" s="79">
        <v>50</v>
      </c>
      <c r="D1102" s="81" t="s">
        <v>37</v>
      </c>
      <c r="E1102" s="31"/>
      <c r="F1102" s="56">
        <f>C1102*E1102</f>
        <v>0</v>
      </c>
    </row>
    <row r="1103" spans="1:6" s="13" customFormat="1" ht="99" customHeight="1">
      <c r="A1103" s="30" t="s">
        <v>1</v>
      </c>
      <c r="B1103" s="138" t="s">
        <v>680</v>
      </c>
      <c r="C1103" s="79">
        <v>36</v>
      </c>
      <c r="D1103" s="81" t="s">
        <v>37</v>
      </c>
      <c r="E1103" s="31"/>
      <c r="F1103" s="56">
        <f>C1103*E1103</f>
        <v>0</v>
      </c>
    </row>
    <row r="1104" spans="1:6" s="13" customFormat="1" ht="93" customHeight="1">
      <c r="A1104" s="30" t="s">
        <v>2</v>
      </c>
      <c r="B1104" s="138" t="s">
        <v>375</v>
      </c>
      <c r="C1104" s="79">
        <v>1</v>
      </c>
      <c r="D1104" s="81" t="s">
        <v>37</v>
      </c>
      <c r="E1104" s="31"/>
      <c r="F1104" s="56">
        <f t="shared" ref="F1104:F1110" si="18">C1104*E1104</f>
        <v>0</v>
      </c>
    </row>
    <row r="1105" spans="1:6" s="13" customFormat="1" ht="95.25" customHeight="1">
      <c r="A1105" s="59" t="s">
        <v>3</v>
      </c>
      <c r="B1105" s="138" t="s">
        <v>681</v>
      </c>
      <c r="C1105" s="79">
        <v>27.2</v>
      </c>
      <c r="D1105" s="81" t="s">
        <v>37</v>
      </c>
      <c r="E1105" s="60"/>
      <c r="F1105" s="56">
        <f t="shared" si="18"/>
        <v>0</v>
      </c>
    </row>
    <row r="1106" spans="1:6" s="13" customFormat="1" ht="93.75" customHeight="1">
      <c r="A1106" s="59" t="s">
        <v>32</v>
      </c>
      <c r="B1106" s="138" t="s">
        <v>682</v>
      </c>
      <c r="C1106" s="79">
        <v>16</v>
      </c>
      <c r="D1106" s="81" t="s">
        <v>37</v>
      </c>
      <c r="E1106" s="60"/>
      <c r="F1106" s="56">
        <f t="shared" si="18"/>
        <v>0</v>
      </c>
    </row>
    <row r="1107" spans="1:6" s="13" customFormat="1" ht="36" customHeight="1">
      <c r="A1107" s="30" t="s">
        <v>43</v>
      </c>
      <c r="B1107" s="121" t="s">
        <v>384</v>
      </c>
      <c r="C1107" s="79">
        <v>1</v>
      </c>
      <c r="D1107" s="81" t="s">
        <v>19</v>
      </c>
      <c r="E1107" s="31"/>
      <c r="F1107" s="56">
        <f t="shared" si="18"/>
        <v>0</v>
      </c>
    </row>
    <row r="1108" spans="1:6" s="13" customFormat="1" ht="66.75" customHeight="1">
      <c r="A1108" s="30" t="s">
        <v>44</v>
      </c>
      <c r="B1108" s="121" t="s">
        <v>683</v>
      </c>
      <c r="C1108" s="79">
        <v>12.5</v>
      </c>
      <c r="D1108" s="81" t="s">
        <v>37</v>
      </c>
      <c r="E1108" s="31"/>
      <c r="F1108" s="56">
        <f t="shared" si="18"/>
        <v>0</v>
      </c>
    </row>
    <row r="1109" spans="1:6" s="13" customFormat="1" ht="168" customHeight="1">
      <c r="A1109" s="30" t="s">
        <v>45</v>
      </c>
      <c r="B1109" s="104" t="s">
        <v>685</v>
      </c>
      <c r="C1109" s="79">
        <v>8</v>
      </c>
      <c r="D1109" s="81" t="s">
        <v>37</v>
      </c>
      <c r="E1109" s="31"/>
      <c r="F1109" s="56">
        <f t="shared" si="18"/>
        <v>0</v>
      </c>
    </row>
    <row r="1110" spans="1:6" s="13" customFormat="1" ht="165" customHeight="1" thickBot="1">
      <c r="A1110" s="30" t="s">
        <v>46</v>
      </c>
      <c r="B1110" s="104" t="s">
        <v>684</v>
      </c>
      <c r="C1110" s="79">
        <v>224</v>
      </c>
      <c r="D1110" s="81" t="s">
        <v>37</v>
      </c>
      <c r="E1110" s="31"/>
      <c r="F1110" s="56">
        <f t="shared" si="18"/>
        <v>0</v>
      </c>
    </row>
    <row r="1111" spans="1:6" s="14" customFormat="1" ht="18" customHeight="1" thickBot="1">
      <c r="A1111" s="33"/>
      <c r="B1111" s="241" t="s">
        <v>678</v>
      </c>
      <c r="C1111" s="242"/>
      <c r="D1111" s="243"/>
      <c r="E1111" s="57"/>
      <c r="F1111" s="34">
        <f>SUM(F1102:F1110)</f>
        <v>0</v>
      </c>
    </row>
    <row r="1112" spans="1:6" ht="12" customHeight="1">
      <c r="B1112" s="52"/>
      <c r="C1112" s="52"/>
      <c r="D1112" s="52"/>
    </row>
    <row r="1113" spans="1:6" ht="12" customHeight="1">
      <c r="A1113" s="109" t="s">
        <v>3</v>
      </c>
      <c r="B1113" s="110" t="s">
        <v>386</v>
      </c>
      <c r="C1113" s="110"/>
      <c r="D1113" s="110"/>
      <c r="E1113" s="111"/>
      <c r="F1113" s="111"/>
    </row>
    <row r="1114" spans="1:6" ht="12" customHeight="1">
      <c r="B1114" s="52"/>
      <c r="C1114" s="52"/>
      <c r="D1114" s="52"/>
    </row>
    <row r="1115" spans="1:6" ht="12.75" customHeight="1">
      <c r="B1115" s="52" t="s">
        <v>313</v>
      </c>
      <c r="C1115" s="52"/>
      <c r="D1115" s="52"/>
    </row>
    <row r="1116" spans="1:6" ht="40.5" customHeight="1">
      <c r="A1116" s="142" t="s">
        <v>52</v>
      </c>
      <c r="B1116" s="286" t="s">
        <v>116</v>
      </c>
      <c r="C1116" s="286"/>
      <c r="D1116" s="286"/>
      <c r="E1116" s="124"/>
      <c r="F1116" s="124"/>
    </row>
    <row r="1117" spans="1:6" ht="28.5" customHeight="1">
      <c r="A1117" s="142" t="s">
        <v>52</v>
      </c>
      <c r="B1117" s="286" t="s">
        <v>388</v>
      </c>
      <c r="C1117" s="286"/>
      <c r="D1117" s="286"/>
      <c r="E1117" s="124"/>
      <c r="F1117" s="124"/>
    </row>
    <row r="1118" spans="1:6" ht="41.25" customHeight="1">
      <c r="A1118" s="142" t="s">
        <v>52</v>
      </c>
      <c r="B1118" s="286" t="s">
        <v>389</v>
      </c>
      <c r="C1118" s="286"/>
      <c r="D1118" s="286"/>
      <c r="E1118" s="124"/>
      <c r="F1118" s="124"/>
    </row>
    <row r="1119" spans="1:6" ht="20.25" customHeight="1">
      <c r="A1119" s="142" t="s">
        <v>52</v>
      </c>
      <c r="B1119" s="124" t="s">
        <v>390</v>
      </c>
      <c r="C1119" s="124"/>
      <c r="D1119" s="124"/>
      <c r="E1119" s="124"/>
      <c r="F1119" s="124"/>
    </row>
    <row r="1120" spans="1:6" ht="24.75" customHeight="1">
      <c r="A1120" s="142" t="s">
        <v>52</v>
      </c>
      <c r="B1120" s="272" t="s">
        <v>391</v>
      </c>
      <c r="C1120" s="272"/>
      <c r="D1120" s="272"/>
      <c r="E1120" s="122"/>
      <c r="F1120" s="122"/>
    </row>
    <row r="1121" spans="1:6" ht="30" customHeight="1">
      <c r="A1121" s="142" t="s">
        <v>52</v>
      </c>
      <c r="B1121" s="272" t="s">
        <v>392</v>
      </c>
      <c r="C1121" s="272"/>
      <c r="D1121" s="272"/>
      <c r="E1121" s="122"/>
      <c r="F1121" s="122"/>
    </row>
    <row r="1122" spans="1:6" ht="30.75" customHeight="1">
      <c r="A1122" s="142" t="s">
        <v>52</v>
      </c>
      <c r="B1122" s="272" t="s">
        <v>393</v>
      </c>
      <c r="C1122" s="272"/>
      <c r="D1122" s="272"/>
      <c r="E1122" s="122"/>
      <c r="F1122" s="122"/>
    </row>
    <row r="1123" spans="1:6" ht="21" customHeight="1">
      <c r="A1123" s="142" t="s">
        <v>52</v>
      </c>
      <c r="B1123" s="272" t="s">
        <v>326</v>
      </c>
      <c r="C1123" s="272"/>
      <c r="D1123" s="272"/>
      <c r="E1123" s="122"/>
      <c r="F1123" s="122"/>
    </row>
    <row r="1124" spans="1:6" ht="24" customHeight="1">
      <c r="A1124" s="142" t="s">
        <v>52</v>
      </c>
      <c r="B1124" s="272" t="s">
        <v>394</v>
      </c>
      <c r="C1124" s="272"/>
      <c r="D1124" s="272"/>
      <c r="E1124" s="122"/>
      <c r="F1124" s="122"/>
    </row>
    <row r="1125" spans="1:6" ht="24" customHeight="1">
      <c r="A1125" s="142" t="s">
        <v>52</v>
      </c>
      <c r="B1125" s="272" t="s">
        <v>328</v>
      </c>
      <c r="C1125" s="272"/>
      <c r="D1125" s="272"/>
      <c r="E1125" s="122"/>
      <c r="F1125" s="122"/>
    </row>
    <row r="1126" spans="1:6" ht="40.5" customHeight="1">
      <c r="A1126" s="142" t="s">
        <v>52</v>
      </c>
      <c r="B1126" s="272" t="s">
        <v>395</v>
      </c>
      <c r="C1126" s="272"/>
      <c r="D1126" s="272"/>
      <c r="E1126" s="122"/>
      <c r="F1126" s="122"/>
    </row>
    <row r="1127" spans="1:6" ht="44.25" customHeight="1">
      <c r="A1127" s="142" t="s">
        <v>52</v>
      </c>
      <c r="B1127" s="272" t="s">
        <v>396</v>
      </c>
      <c r="C1127" s="272"/>
      <c r="D1127" s="272"/>
      <c r="E1127" s="122"/>
      <c r="F1127" s="122"/>
    </row>
    <row r="1128" spans="1:6" ht="45" customHeight="1">
      <c r="A1128" s="142" t="s">
        <v>52</v>
      </c>
      <c r="B1128" s="286" t="s">
        <v>397</v>
      </c>
      <c r="C1128" s="286"/>
      <c r="D1128" s="286"/>
      <c r="E1128" s="124"/>
      <c r="F1128" s="124"/>
    </row>
    <row r="1129" spans="1:6" ht="18.75" customHeight="1">
      <c r="A1129" s="142"/>
      <c r="B1129" s="136" t="s">
        <v>187</v>
      </c>
      <c r="C1129" s="136"/>
      <c r="D1129" s="136"/>
      <c r="E1129" s="136"/>
      <c r="F1129" s="136"/>
    </row>
    <row r="1130" spans="1:6" ht="18.75" customHeight="1">
      <c r="A1130" s="142" t="s">
        <v>52</v>
      </c>
      <c r="B1130" s="122" t="s">
        <v>238</v>
      </c>
      <c r="C1130" s="122"/>
      <c r="D1130" s="122"/>
      <c r="E1130" s="122"/>
      <c r="F1130" s="122"/>
    </row>
    <row r="1131" spans="1:6" ht="18.75" customHeight="1">
      <c r="A1131" s="142" t="s">
        <v>52</v>
      </c>
      <c r="B1131" s="286" t="s">
        <v>398</v>
      </c>
      <c r="C1131" s="286"/>
      <c r="D1131" s="286"/>
      <c r="E1131" s="124"/>
      <c r="F1131" s="124"/>
    </row>
    <row r="1132" spans="1:6" ht="18.75" customHeight="1">
      <c r="A1132" s="142" t="s">
        <v>52</v>
      </c>
      <c r="B1132" s="122" t="s">
        <v>399</v>
      </c>
      <c r="C1132" s="122"/>
      <c r="D1132" s="122"/>
      <c r="E1132" s="122"/>
      <c r="F1132" s="122"/>
    </row>
    <row r="1133" spans="1:6" ht="18.75" customHeight="1">
      <c r="A1133" s="142" t="s">
        <v>52</v>
      </c>
      <c r="B1133" s="122" t="s">
        <v>400</v>
      </c>
      <c r="C1133" s="122"/>
      <c r="D1133" s="122"/>
      <c r="E1133" s="122"/>
      <c r="F1133" s="122"/>
    </row>
    <row r="1134" spans="1:6" ht="18.75" customHeight="1">
      <c r="A1134" s="142" t="s">
        <v>52</v>
      </c>
      <c r="B1134" s="122" t="s">
        <v>401</v>
      </c>
      <c r="C1134" s="122"/>
      <c r="D1134" s="122"/>
      <c r="E1134" s="122"/>
      <c r="F1134" s="122"/>
    </row>
    <row r="1135" spans="1:6" ht="18.75" customHeight="1">
      <c r="A1135" s="142" t="s">
        <v>52</v>
      </c>
      <c r="B1135" s="124" t="s">
        <v>402</v>
      </c>
      <c r="C1135" s="124"/>
      <c r="D1135" s="124"/>
      <c r="E1135" s="124"/>
      <c r="F1135" s="124"/>
    </row>
    <row r="1136" spans="1:6" ht="18.75" customHeight="1">
      <c r="A1136" s="142" t="s">
        <v>52</v>
      </c>
      <c r="B1136" s="124" t="s">
        <v>687</v>
      </c>
      <c r="C1136" s="124"/>
      <c r="D1136" s="124"/>
      <c r="E1136" s="126"/>
      <c r="F1136" s="126"/>
    </row>
    <row r="1137" spans="1:6" ht="18.75" customHeight="1">
      <c r="A1137" s="142" t="s">
        <v>52</v>
      </c>
      <c r="B1137" s="124" t="s">
        <v>403</v>
      </c>
      <c r="C1137" s="124"/>
      <c r="D1137" s="124"/>
      <c r="E1137" s="124"/>
      <c r="F1137" s="124"/>
    </row>
    <row r="1138" spans="1:6" ht="12" customHeight="1" thickBot="1">
      <c r="B1138" s="52"/>
      <c r="C1138" s="52"/>
      <c r="D1138" s="52"/>
    </row>
    <row r="1139" spans="1:6" s="14" customFormat="1" ht="24" customHeight="1">
      <c r="A1139" s="21" t="s">
        <v>4</v>
      </c>
      <c r="B1139" s="22" t="s">
        <v>5</v>
      </c>
      <c r="C1139" s="23" t="s">
        <v>6</v>
      </c>
      <c r="D1139" s="46" t="s">
        <v>7</v>
      </c>
      <c r="E1139" s="45" t="s">
        <v>9</v>
      </c>
      <c r="F1139" s="24" t="s">
        <v>10</v>
      </c>
    </row>
    <row r="1140" spans="1:6" s="14" customFormat="1" ht="15" customHeight="1" thickBot="1">
      <c r="A1140" s="25" t="s">
        <v>8</v>
      </c>
      <c r="B1140" s="26">
        <v>1</v>
      </c>
      <c r="C1140" s="27">
        <v>2</v>
      </c>
      <c r="D1140" s="47">
        <v>3</v>
      </c>
      <c r="E1140" s="28">
        <v>4</v>
      </c>
      <c r="F1140" s="29" t="s">
        <v>17</v>
      </c>
    </row>
    <row r="1141" spans="1:6" s="13" customFormat="1" ht="31.5" customHeight="1">
      <c r="A1141" s="30" t="s">
        <v>0</v>
      </c>
      <c r="B1141" s="138" t="s">
        <v>688</v>
      </c>
      <c r="C1141" s="79"/>
      <c r="D1141" s="81"/>
      <c r="E1141" s="31"/>
      <c r="F1141" s="56"/>
    </row>
    <row r="1142" spans="1:6" s="13" customFormat="1" ht="27" customHeight="1">
      <c r="A1142" s="30"/>
      <c r="B1142" s="139" t="s">
        <v>405</v>
      </c>
      <c r="C1142" s="79"/>
      <c r="D1142" s="81"/>
      <c r="E1142" s="31"/>
      <c r="F1142" s="56"/>
    </row>
    <row r="1143" spans="1:6" s="13" customFormat="1" ht="27" customHeight="1">
      <c r="A1143" s="30"/>
      <c r="B1143" s="139" t="s">
        <v>406</v>
      </c>
      <c r="C1143" s="79"/>
      <c r="D1143" s="81"/>
      <c r="E1143" s="31"/>
      <c r="F1143" s="56"/>
    </row>
    <row r="1144" spans="1:6" s="13" customFormat="1" ht="27" customHeight="1">
      <c r="A1144" s="30"/>
      <c r="B1144" s="139" t="s">
        <v>407</v>
      </c>
      <c r="C1144" s="79"/>
      <c r="D1144" s="81"/>
      <c r="E1144" s="31"/>
      <c r="F1144" s="56"/>
    </row>
    <row r="1145" spans="1:6" s="13" customFormat="1" ht="27" customHeight="1">
      <c r="A1145" s="30"/>
      <c r="B1145" s="139" t="s">
        <v>408</v>
      </c>
      <c r="C1145" s="79"/>
      <c r="D1145" s="81"/>
      <c r="E1145" s="31"/>
      <c r="F1145" s="56"/>
    </row>
    <row r="1146" spans="1:6" s="13" customFormat="1" ht="21.75" customHeight="1">
      <c r="A1146" s="30"/>
      <c r="B1146" s="139" t="s">
        <v>409</v>
      </c>
      <c r="C1146" s="79"/>
      <c r="D1146" s="81"/>
      <c r="E1146" s="31"/>
      <c r="F1146" s="56"/>
    </row>
    <row r="1147" spans="1:6" s="13" customFormat="1" ht="21.75" customHeight="1">
      <c r="A1147" s="30"/>
      <c r="B1147" s="139" t="s">
        <v>410</v>
      </c>
      <c r="C1147" s="79"/>
      <c r="D1147" s="81"/>
      <c r="E1147" s="31"/>
      <c r="F1147" s="56"/>
    </row>
    <row r="1148" spans="1:6" s="13" customFormat="1" ht="21.75" customHeight="1">
      <c r="A1148" s="30"/>
      <c r="B1148" s="139" t="s">
        <v>411</v>
      </c>
      <c r="C1148" s="79"/>
      <c r="D1148" s="81"/>
      <c r="E1148" s="31"/>
      <c r="F1148" s="56"/>
    </row>
    <row r="1149" spans="1:6" s="13" customFormat="1" ht="21.75" customHeight="1">
      <c r="A1149" s="30"/>
      <c r="B1149" s="139" t="s">
        <v>412</v>
      </c>
      <c r="C1149" s="79"/>
      <c r="D1149" s="81"/>
      <c r="E1149" s="31"/>
      <c r="F1149" s="56"/>
    </row>
    <row r="1150" spans="1:6" s="13" customFormat="1" ht="21.75" customHeight="1">
      <c r="A1150" s="30"/>
      <c r="B1150" s="139" t="s">
        <v>413</v>
      </c>
      <c r="C1150" s="79"/>
      <c r="D1150" s="81"/>
      <c r="E1150" s="31"/>
      <c r="F1150" s="56"/>
    </row>
    <row r="1151" spans="1:6" s="13" customFormat="1" ht="43.5" customHeight="1">
      <c r="A1151" s="30"/>
      <c r="B1151" s="139" t="s">
        <v>415</v>
      </c>
      <c r="C1151" s="79">
        <v>1</v>
      </c>
      <c r="D1151" s="81" t="s">
        <v>19</v>
      </c>
      <c r="E1151" s="31"/>
      <c r="F1151" s="56">
        <f>C1151*E1151</f>
        <v>0</v>
      </c>
    </row>
    <row r="1152" spans="1:6" s="13" customFormat="1" ht="23.25" customHeight="1">
      <c r="A1152" s="30" t="s">
        <v>1</v>
      </c>
      <c r="B1152" s="138" t="s">
        <v>689</v>
      </c>
      <c r="C1152" s="79"/>
      <c r="D1152" s="81"/>
      <c r="E1152" s="31"/>
      <c r="F1152" s="56"/>
    </row>
    <row r="1153" spans="1:6" s="13" customFormat="1" ht="23.25" customHeight="1">
      <c r="A1153" s="30"/>
      <c r="B1153" s="139" t="s">
        <v>405</v>
      </c>
      <c r="C1153" s="79"/>
      <c r="D1153" s="81"/>
      <c r="E1153" s="31"/>
      <c r="F1153" s="56"/>
    </row>
    <row r="1154" spans="1:6" s="13" customFormat="1" ht="23.25" customHeight="1">
      <c r="A1154" s="30"/>
      <c r="B1154" s="139" t="s">
        <v>690</v>
      </c>
      <c r="C1154" s="79"/>
      <c r="D1154" s="81"/>
      <c r="E1154" s="31"/>
      <c r="F1154" s="56"/>
    </row>
    <row r="1155" spans="1:6" s="13" customFormat="1" ht="23.25" customHeight="1">
      <c r="A1155" s="30"/>
      <c r="B1155" s="139" t="s">
        <v>691</v>
      </c>
      <c r="C1155" s="79"/>
      <c r="D1155" s="81"/>
      <c r="E1155" s="31"/>
      <c r="F1155" s="56"/>
    </row>
    <row r="1156" spans="1:6" s="13" customFormat="1" ht="23.25" customHeight="1">
      <c r="A1156" s="30"/>
      <c r="B1156" s="139" t="s">
        <v>692</v>
      </c>
      <c r="C1156" s="79"/>
      <c r="D1156" s="81"/>
      <c r="E1156" s="31"/>
      <c r="F1156" s="56"/>
    </row>
    <row r="1157" spans="1:6" s="13" customFormat="1" ht="23.25" customHeight="1">
      <c r="A1157" s="30"/>
      <c r="B1157" s="139" t="s">
        <v>693</v>
      </c>
      <c r="C1157" s="79"/>
      <c r="D1157" s="81"/>
      <c r="E1157" s="31"/>
      <c r="F1157" s="56"/>
    </row>
    <row r="1158" spans="1:6" s="13" customFormat="1" ht="23.25" customHeight="1">
      <c r="A1158" s="30"/>
      <c r="B1158" s="139" t="s">
        <v>694</v>
      </c>
      <c r="C1158" s="79"/>
      <c r="D1158" s="81"/>
      <c r="E1158" s="31"/>
      <c r="F1158" s="56"/>
    </row>
    <row r="1159" spans="1:6" s="13" customFormat="1" ht="23.25" customHeight="1">
      <c r="A1159" s="30"/>
      <c r="B1159" s="139" t="s">
        <v>695</v>
      </c>
      <c r="C1159" s="79"/>
      <c r="D1159" s="81"/>
      <c r="E1159" s="31"/>
      <c r="F1159" s="56"/>
    </row>
    <row r="1160" spans="1:6" s="13" customFormat="1" ht="27" customHeight="1">
      <c r="A1160" s="30"/>
      <c r="B1160" s="139" t="s">
        <v>696</v>
      </c>
      <c r="C1160" s="79"/>
      <c r="D1160" s="81"/>
      <c r="E1160" s="31"/>
      <c r="F1160" s="56"/>
    </row>
    <row r="1161" spans="1:6" s="13" customFormat="1" ht="27" customHeight="1">
      <c r="A1161" s="30"/>
      <c r="B1161" s="139" t="s">
        <v>697</v>
      </c>
      <c r="C1161" s="79"/>
      <c r="D1161" s="81"/>
      <c r="E1161" s="31"/>
      <c r="F1161" s="56"/>
    </row>
    <row r="1162" spans="1:6" s="13" customFormat="1" ht="21" customHeight="1">
      <c r="A1162" s="30"/>
      <c r="B1162" s="139" t="s">
        <v>698</v>
      </c>
      <c r="C1162" s="79"/>
      <c r="D1162" s="81"/>
      <c r="E1162" s="31"/>
      <c r="F1162" s="56"/>
    </row>
    <row r="1163" spans="1:6" s="13" customFormat="1" ht="57" customHeight="1">
      <c r="A1163" s="59"/>
      <c r="B1163" s="139" t="s">
        <v>415</v>
      </c>
      <c r="C1163" s="79">
        <v>1</v>
      </c>
      <c r="D1163" s="81" t="s">
        <v>19</v>
      </c>
      <c r="E1163" s="60"/>
      <c r="F1163" s="56">
        <f t="shared" ref="F1152:F1214" si="19">C1163*E1163</f>
        <v>0</v>
      </c>
    </row>
    <row r="1164" spans="1:6" s="13" customFormat="1" ht="24.75" customHeight="1">
      <c r="A1164" s="59" t="s">
        <v>2</v>
      </c>
      <c r="B1164" s="138" t="s">
        <v>699</v>
      </c>
      <c r="C1164" s="79"/>
      <c r="D1164" s="81"/>
      <c r="E1164" s="60"/>
      <c r="F1164" s="56"/>
    </row>
    <row r="1165" spans="1:6" s="13" customFormat="1" ht="24.75" customHeight="1">
      <c r="A1165" s="30"/>
      <c r="B1165" s="139" t="s">
        <v>700</v>
      </c>
      <c r="C1165" s="79"/>
      <c r="D1165" s="81"/>
      <c r="E1165" s="31"/>
      <c r="F1165" s="56"/>
    </row>
    <row r="1166" spans="1:6" s="13" customFormat="1" ht="27" customHeight="1">
      <c r="A1166" s="30"/>
      <c r="B1166" s="139" t="s">
        <v>701</v>
      </c>
      <c r="C1166" s="79"/>
      <c r="D1166" s="81"/>
      <c r="E1166" s="31"/>
      <c r="F1166" s="56"/>
    </row>
    <row r="1167" spans="1:6" s="13" customFormat="1" ht="27" customHeight="1">
      <c r="A1167" s="30"/>
      <c r="B1167" s="139" t="s">
        <v>702</v>
      </c>
      <c r="C1167" s="79"/>
      <c r="D1167" s="81"/>
      <c r="E1167" s="31"/>
      <c r="F1167" s="56"/>
    </row>
    <row r="1168" spans="1:6" s="13" customFormat="1" ht="22.5" customHeight="1">
      <c r="A1168" s="30"/>
      <c r="B1168" s="139" t="s">
        <v>421</v>
      </c>
      <c r="C1168" s="79"/>
      <c r="D1168" s="81"/>
      <c r="E1168" s="31"/>
      <c r="F1168" s="56"/>
    </row>
    <row r="1169" spans="1:6" s="13" customFormat="1" ht="22.5" customHeight="1">
      <c r="A1169" s="30"/>
      <c r="B1169" s="139" t="s">
        <v>703</v>
      </c>
      <c r="C1169" s="79"/>
      <c r="D1169" s="81"/>
      <c r="E1169" s="31"/>
      <c r="F1169" s="56"/>
    </row>
    <row r="1170" spans="1:6" s="13" customFormat="1" ht="22.5" customHeight="1">
      <c r="A1170" s="30"/>
      <c r="B1170" s="139" t="s">
        <v>704</v>
      </c>
      <c r="C1170" s="79"/>
      <c r="D1170" s="81"/>
      <c r="E1170" s="31"/>
      <c r="F1170" s="56"/>
    </row>
    <row r="1171" spans="1:6" s="13" customFormat="1" ht="22.5" customHeight="1">
      <c r="A1171" s="30"/>
      <c r="B1171" s="139" t="s">
        <v>452</v>
      </c>
      <c r="C1171" s="79"/>
      <c r="D1171" s="81"/>
      <c r="E1171" s="31"/>
      <c r="F1171" s="56"/>
    </row>
    <row r="1172" spans="1:6" s="13" customFormat="1" ht="39.75" customHeight="1">
      <c r="A1172" s="30"/>
      <c r="B1172" s="139" t="s">
        <v>415</v>
      </c>
      <c r="C1172" s="79">
        <v>1</v>
      </c>
      <c r="D1172" s="81" t="s">
        <v>19</v>
      </c>
      <c r="E1172" s="31"/>
      <c r="F1172" s="56">
        <f t="shared" si="19"/>
        <v>0</v>
      </c>
    </row>
    <row r="1173" spans="1:6" s="13" customFormat="1" ht="23.25" customHeight="1">
      <c r="A1173" s="30" t="s">
        <v>3</v>
      </c>
      <c r="B1173" s="138" t="s">
        <v>705</v>
      </c>
      <c r="C1173" s="79"/>
      <c r="D1173" s="81"/>
      <c r="E1173" s="31"/>
      <c r="F1173" s="56"/>
    </row>
    <row r="1174" spans="1:6" s="13" customFormat="1" ht="23.25" customHeight="1">
      <c r="A1174" s="30"/>
      <c r="B1174" s="139" t="s">
        <v>706</v>
      </c>
      <c r="C1174" s="79"/>
      <c r="D1174" s="81"/>
      <c r="E1174" s="31"/>
      <c r="F1174" s="56"/>
    </row>
    <row r="1175" spans="1:6" s="13" customFormat="1" ht="27" customHeight="1">
      <c r="A1175" s="30"/>
      <c r="B1175" s="139" t="s">
        <v>701</v>
      </c>
      <c r="C1175" s="79"/>
      <c r="D1175" s="81"/>
      <c r="E1175" s="31"/>
      <c r="F1175" s="56"/>
    </row>
    <row r="1176" spans="1:6" s="13" customFormat="1" ht="27" customHeight="1">
      <c r="A1176" s="30"/>
      <c r="B1176" s="139" t="s">
        <v>702</v>
      </c>
      <c r="C1176" s="79"/>
      <c r="D1176" s="81"/>
      <c r="E1176" s="31"/>
      <c r="F1176" s="56"/>
    </row>
    <row r="1177" spans="1:6" s="13" customFormat="1" ht="21" customHeight="1">
      <c r="A1177" s="30"/>
      <c r="B1177" s="139" t="s">
        <v>421</v>
      </c>
      <c r="C1177" s="79"/>
      <c r="D1177" s="81"/>
      <c r="E1177" s="31"/>
      <c r="F1177" s="56"/>
    </row>
    <row r="1178" spans="1:6" s="13" customFormat="1" ht="21" customHeight="1">
      <c r="A1178" s="30"/>
      <c r="B1178" s="139" t="s">
        <v>446</v>
      </c>
      <c r="C1178" s="79"/>
      <c r="D1178" s="81"/>
      <c r="E1178" s="31"/>
      <c r="F1178" s="56"/>
    </row>
    <row r="1179" spans="1:6" s="13" customFormat="1" ht="42" customHeight="1">
      <c r="A1179" s="30"/>
      <c r="B1179" s="139" t="s">
        <v>415</v>
      </c>
      <c r="C1179" s="79">
        <v>1</v>
      </c>
      <c r="D1179" s="81" t="s">
        <v>19</v>
      </c>
      <c r="E1179" s="31"/>
      <c r="F1179" s="56">
        <f t="shared" si="19"/>
        <v>0</v>
      </c>
    </row>
    <row r="1180" spans="1:6" s="13" customFormat="1" ht="27" customHeight="1">
      <c r="A1180" s="30" t="s">
        <v>32</v>
      </c>
      <c r="B1180" s="138" t="s">
        <v>707</v>
      </c>
      <c r="C1180" s="79"/>
      <c r="D1180" s="81"/>
      <c r="E1180" s="31"/>
      <c r="F1180" s="56"/>
    </row>
    <row r="1181" spans="1:6" s="13" customFormat="1" ht="27" customHeight="1">
      <c r="A1181" s="30"/>
      <c r="B1181" s="139" t="s">
        <v>700</v>
      </c>
      <c r="C1181" s="79"/>
      <c r="D1181" s="81"/>
      <c r="E1181" s="31"/>
      <c r="F1181" s="56"/>
    </row>
    <row r="1182" spans="1:6" s="13" customFormat="1" ht="27" customHeight="1">
      <c r="A1182" s="30"/>
      <c r="B1182" s="139" t="s">
        <v>701</v>
      </c>
      <c r="C1182" s="79"/>
      <c r="D1182" s="81"/>
      <c r="E1182" s="31"/>
      <c r="F1182" s="56"/>
    </row>
    <row r="1183" spans="1:6" s="13" customFormat="1" ht="27" customHeight="1">
      <c r="A1183" s="30"/>
      <c r="B1183" s="139" t="s">
        <v>702</v>
      </c>
      <c r="C1183" s="79"/>
      <c r="D1183" s="81"/>
      <c r="E1183" s="31"/>
      <c r="F1183" s="56"/>
    </row>
    <row r="1184" spans="1:6" s="13" customFormat="1" ht="21" customHeight="1">
      <c r="A1184" s="30"/>
      <c r="B1184" s="139" t="s">
        <v>421</v>
      </c>
      <c r="C1184" s="79"/>
      <c r="D1184" s="81"/>
      <c r="E1184" s="31"/>
      <c r="F1184" s="56"/>
    </row>
    <row r="1185" spans="1:6" s="13" customFormat="1" ht="21" customHeight="1">
      <c r="A1185" s="30"/>
      <c r="B1185" s="139" t="s">
        <v>703</v>
      </c>
      <c r="C1185" s="79"/>
      <c r="D1185" s="81"/>
      <c r="E1185" s="31"/>
      <c r="F1185" s="56"/>
    </row>
    <row r="1186" spans="1:6" s="13" customFormat="1" ht="21" customHeight="1">
      <c r="A1186" s="30"/>
      <c r="B1186" s="139" t="s">
        <v>704</v>
      </c>
      <c r="C1186" s="79"/>
      <c r="D1186" s="81"/>
      <c r="E1186" s="31"/>
      <c r="F1186" s="56"/>
    </row>
    <row r="1187" spans="1:6" s="13" customFormat="1" ht="21" customHeight="1">
      <c r="A1187" s="30"/>
      <c r="B1187" s="139" t="s">
        <v>452</v>
      </c>
      <c r="C1187" s="79"/>
      <c r="D1187" s="81"/>
      <c r="E1187" s="31"/>
      <c r="F1187" s="56"/>
    </row>
    <row r="1188" spans="1:6" s="13" customFormat="1" ht="45.75" customHeight="1">
      <c r="A1188" s="59"/>
      <c r="B1188" s="139" t="s">
        <v>415</v>
      </c>
      <c r="C1188" s="79">
        <v>1</v>
      </c>
      <c r="D1188" s="81" t="s">
        <v>19</v>
      </c>
      <c r="E1188" s="60"/>
      <c r="F1188" s="56">
        <f t="shared" si="19"/>
        <v>0</v>
      </c>
    </row>
    <row r="1189" spans="1:6" s="13" customFormat="1" ht="24" customHeight="1">
      <c r="A1189" s="59" t="s">
        <v>43</v>
      </c>
      <c r="B1189" s="138" t="s">
        <v>708</v>
      </c>
      <c r="C1189" s="79"/>
      <c r="D1189" s="81"/>
      <c r="E1189" s="60"/>
      <c r="F1189" s="56"/>
    </row>
    <row r="1190" spans="1:6" s="13" customFormat="1" ht="24" customHeight="1">
      <c r="A1190" s="30"/>
      <c r="B1190" s="139" t="s">
        <v>709</v>
      </c>
      <c r="C1190" s="79"/>
      <c r="D1190" s="81"/>
      <c r="E1190" s="31"/>
      <c r="F1190" s="56"/>
    </row>
    <row r="1191" spans="1:6" s="13" customFormat="1" ht="27" customHeight="1">
      <c r="A1191" s="30"/>
      <c r="B1191" s="139" t="s">
        <v>710</v>
      </c>
      <c r="C1191" s="79"/>
      <c r="D1191" s="81"/>
      <c r="E1191" s="31"/>
      <c r="F1191" s="56"/>
    </row>
    <row r="1192" spans="1:6" s="13" customFormat="1" ht="43.5" customHeight="1">
      <c r="A1192" s="30"/>
      <c r="B1192" s="139" t="s">
        <v>711</v>
      </c>
      <c r="C1192" s="79"/>
      <c r="D1192" s="81"/>
      <c r="E1192" s="31"/>
      <c r="F1192" s="56"/>
    </row>
    <row r="1193" spans="1:6" s="13" customFormat="1" ht="27" customHeight="1">
      <c r="A1193" s="30"/>
      <c r="B1193" s="139" t="s">
        <v>712</v>
      </c>
      <c r="C1193" s="79"/>
      <c r="D1193" s="81"/>
      <c r="E1193" s="31"/>
      <c r="F1193" s="56"/>
    </row>
    <row r="1194" spans="1:6" s="13" customFormat="1" ht="29.25" customHeight="1">
      <c r="A1194" s="30"/>
      <c r="B1194" s="139" t="s">
        <v>713</v>
      </c>
      <c r="C1194" s="79"/>
      <c r="D1194" s="81"/>
      <c r="E1194" s="31"/>
      <c r="F1194" s="56"/>
    </row>
    <row r="1195" spans="1:6" s="13" customFormat="1" ht="27" customHeight="1">
      <c r="A1195" s="30"/>
      <c r="B1195" s="139" t="s">
        <v>714</v>
      </c>
      <c r="C1195" s="79"/>
      <c r="D1195" s="81"/>
      <c r="E1195" s="31"/>
      <c r="F1195" s="56"/>
    </row>
    <row r="1196" spans="1:6" s="13" customFormat="1" ht="27" customHeight="1">
      <c r="A1196" s="30"/>
      <c r="B1196" s="139" t="s">
        <v>715</v>
      </c>
      <c r="C1196" s="79"/>
      <c r="D1196" s="81"/>
      <c r="E1196" s="31"/>
      <c r="F1196" s="56"/>
    </row>
    <row r="1197" spans="1:6" s="13" customFormat="1" ht="44.25" customHeight="1">
      <c r="A1197" s="30"/>
      <c r="B1197" s="139" t="s">
        <v>415</v>
      </c>
      <c r="C1197" s="79">
        <v>1</v>
      </c>
      <c r="D1197" s="81" t="s">
        <v>19</v>
      </c>
      <c r="E1197" s="31"/>
      <c r="F1197" s="56">
        <f t="shared" si="19"/>
        <v>0</v>
      </c>
    </row>
    <row r="1198" spans="1:6" s="13" customFormat="1" ht="27" customHeight="1">
      <c r="A1198" s="30" t="s">
        <v>44</v>
      </c>
      <c r="B1198" s="138" t="s">
        <v>716</v>
      </c>
      <c r="C1198" s="79"/>
      <c r="D1198" s="81"/>
      <c r="E1198" s="31"/>
      <c r="F1198" s="56"/>
    </row>
    <row r="1199" spans="1:6" s="13" customFormat="1" ht="27" customHeight="1">
      <c r="A1199" s="30"/>
      <c r="B1199" s="139" t="s">
        <v>717</v>
      </c>
      <c r="C1199" s="79"/>
      <c r="D1199" s="81"/>
      <c r="E1199" s="31"/>
      <c r="F1199" s="56"/>
    </row>
    <row r="1200" spans="1:6" s="13" customFormat="1" ht="47.25" customHeight="1">
      <c r="A1200" s="30"/>
      <c r="B1200" s="139" t="s">
        <v>728</v>
      </c>
      <c r="C1200" s="79"/>
      <c r="D1200" s="81"/>
      <c r="E1200" s="31"/>
      <c r="F1200" s="56"/>
    </row>
    <row r="1201" spans="1:6" s="13" customFormat="1" ht="27" customHeight="1">
      <c r="A1201" s="30"/>
      <c r="B1201" s="139" t="s">
        <v>718</v>
      </c>
      <c r="C1201" s="79"/>
      <c r="D1201" s="81"/>
      <c r="E1201" s="31"/>
      <c r="F1201" s="56"/>
    </row>
    <row r="1202" spans="1:6" s="13" customFormat="1" ht="27" customHeight="1">
      <c r="A1202" s="30"/>
      <c r="B1202" s="139" t="s">
        <v>719</v>
      </c>
      <c r="C1202" s="79"/>
      <c r="D1202" s="81"/>
      <c r="E1202" s="31"/>
      <c r="F1202" s="56"/>
    </row>
    <row r="1203" spans="1:6" s="13" customFormat="1" ht="45.75" customHeight="1">
      <c r="A1203" s="30"/>
      <c r="B1203" s="139" t="s">
        <v>720</v>
      </c>
      <c r="C1203" s="79"/>
      <c r="D1203" s="81"/>
      <c r="E1203" s="31"/>
      <c r="F1203" s="56"/>
    </row>
    <row r="1204" spans="1:6" s="13" customFormat="1" ht="83.25" customHeight="1">
      <c r="A1204" s="30"/>
      <c r="B1204" s="139" t="s">
        <v>721</v>
      </c>
      <c r="C1204" s="79"/>
      <c r="D1204" s="81"/>
      <c r="E1204" s="31"/>
      <c r="F1204" s="56"/>
    </row>
    <row r="1205" spans="1:6" s="13" customFormat="1" ht="44.25" customHeight="1">
      <c r="A1205" s="30"/>
      <c r="B1205" s="139" t="s">
        <v>415</v>
      </c>
      <c r="C1205" s="79">
        <v>1</v>
      </c>
      <c r="D1205" s="81" t="s">
        <v>19</v>
      </c>
      <c r="E1205" s="31"/>
      <c r="F1205" s="56">
        <f t="shared" si="19"/>
        <v>0</v>
      </c>
    </row>
    <row r="1206" spans="1:6" s="13" customFormat="1" ht="27" customHeight="1">
      <c r="A1206" s="30" t="s">
        <v>45</v>
      </c>
      <c r="B1206" s="138" t="s">
        <v>722</v>
      </c>
      <c r="C1206" s="79"/>
      <c r="D1206" s="81"/>
      <c r="E1206" s="31"/>
      <c r="F1206" s="56"/>
    </row>
    <row r="1207" spans="1:6" s="13" customFormat="1" ht="27" customHeight="1">
      <c r="A1207" s="59"/>
      <c r="B1207" s="139" t="s">
        <v>723</v>
      </c>
      <c r="C1207" s="79"/>
      <c r="D1207" s="81"/>
      <c r="E1207" s="60"/>
      <c r="F1207" s="56"/>
    </row>
    <row r="1208" spans="1:6" s="13" customFormat="1" ht="27" customHeight="1">
      <c r="A1208" s="59"/>
      <c r="B1208" s="139" t="s">
        <v>724</v>
      </c>
      <c r="C1208" s="79"/>
      <c r="D1208" s="81"/>
      <c r="E1208" s="60"/>
      <c r="F1208" s="56"/>
    </row>
    <row r="1209" spans="1:6" s="13" customFormat="1" ht="27" customHeight="1">
      <c r="A1209" s="30"/>
      <c r="B1209" s="139" t="s">
        <v>725</v>
      </c>
      <c r="C1209" s="79"/>
      <c r="D1209" s="81"/>
      <c r="E1209" s="31"/>
      <c r="F1209" s="56"/>
    </row>
    <row r="1210" spans="1:6" s="13" customFormat="1" ht="27" customHeight="1">
      <c r="A1210" s="30"/>
      <c r="B1210" s="139" t="s">
        <v>726</v>
      </c>
      <c r="C1210" s="79"/>
      <c r="D1210" s="81"/>
      <c r="E1210" s="31"/>
      <c r="F1210" s="56"/>
    </row>
    <row r="1211" spans="1:6" s="13" customFormat="1" ht="27" customHeight="1">
      <c r="A1211" s="30"/>
      <c r="B1211" s="139" t="s">
        <v>727</v>
      </c>
      <c r="C1211" s="79"/>
      <c r="D1211" s="81"/>
      <c r="E1211" s="31"/>
      <c r="F1211" s="56"/>
    </row>
    <row r="1212" spans="1:6" s="13" customFormat="1" ht="27" customHeight="1">
      <c r="A1212" s="30"/>
      <c r="B1212" s="139" t="s">
        <v>426</v>
      </c>
      <c r="C1212" s="79"/>
      <c r="D1212" s="81"/>
      <c r="E1212" s="31"/>
      <c r="F1212" s="56"/>
    </row>
    <row r="1213" spans="1:6" s="13" customFormat="1" ht="27" customHeight="1">
      <c r="A1213" s="30"/>
      <c r="B1213" s="139" t="s">
        <v>427</v>
      </c>
      <c r="C1213" s="79"/>
      <c r="D1213" s="81"/>
      <c r="E1213" s="31"/>
      <c r="F1213" s="56"/>
    </row>
    <row r="1214" spans="1:6" s="13" customFormat="1" ht="27" customHeight="1" thickBot="1">
      <c r="A1214" s="30"/>
      <c r="B1214" s="139" t="s">
        <v>428</v>
      </c>
      <c r="C1214" s="79">
        <v>8</v>
      </c>
      <c r="D1214" s="81" t="s">
        <v>19</v>
      </c>
      <c r="E1214" s="31"/>
      <c r="F1214" s="56">
        <f t="shared" si="19"/>
        <v>0</v>
      </c>
    </row>
    <row r="1215" spans="1:6" s="14" customFormat="1" ht="18" customHeight="1" thickBot="1">
      <c r="A1215" s="33"/>
      <c r="B1215" s="241" t="s">
        <v>686</v>
      </c>
      <c r="C1215" s="242"/>
      <c r="D1215" s="243"/>
      <c r="E1215" s="57"/>
      <c r="F1215" s="34">
        <f>SUM(F1151:F1214)</f>
        <v>0</v>
      </c>
    </row>
    <row r="1216" spans="1:6" ht="12" customHeight="1">
      <c r="B1216" s="52"/>
      <c r="C1216" s="52"/>
      <c r="D1216" s="52"/>
    </row>
    <row r="1217" spans="1:6" ht="12" customHeight="1">
      <c r="A1217" s="109" t="s">
        <v>32</v>
      </c>
      <c r="B1217" s="110" t="s">
        <v>482</v>
      </c>
      <c r="C1217" s="110"/>
      <c r="D1217" s="110"/>
      <c r="E1217" s="111"/>
      <c r="F1217" s="111"/>
    </row>
    <row r="1218" spans="1:6" ht="12" customHeight="1">
      <c r="B1218" s="52"/>
      <c r="C1218" s="52"/>
      <c r="D1218" s="52"/>
    </row>
    <row r="1219" spans="1:6" ht="12.75" customHeight="1">
      <c r="B1219" s="52" t="s">
        <v>313</v>
      </c>
      <c r="C1219" s="52"/>
      <c r="D1219" s="52"/>
    </row>
    <row r="1220" spans="1:6" ht="47.25" customHeight="1">
      <c r="A1220" s="142" t="s">
        <v>52</v>
      </c>
      <c r="B1220" s="288" t="s">
        <v>476</v>
      </c>
      <c r="C1220" s="288"/>
      <c r="D1220" s="288"/>
      <c r="E1220" s="131"/>
      <c r="F1220" s="131"/>
    </row>
    <row r="1221" spans="1:6" ht="21" customHeight="1">
      <c r="A1221" s="142" t="s">
        <v>52</v>
      </c>
      <c r="B1221" s="122" t="s">
        <v>328</v>
      </c>
      <c r="C1221" s="122"/>
      <c r="D1221" s="122"/>
      <c r="E1221" s="122"/>
      <c r="F1221" s="122"/>
    </row>
    <row r="1222" spans="1:6" ht="21" customHeight="1">
      <c r="A1222" s="142" t="s">
        <v>52</v>
      </c>
      <c r="B1222" s="272" t="s">
        <v>483</v>
      </c>
      <c r="C1222" s="272"/>
      <c r="D1222" s="272"/>
      <c r="E1222" s="122"/>
      <c r="F1222" s="122"/>
    </row>
    <row r="1223" spans="1:6" ht="25.5" customHeight="1">
      <c r="A1223" s="142" t="s">
        <v>52</v>
      </c>
      <c r="B1223" s="272" t="s">
        <v>484</v>
      </c>
      <c r="C1223" s="272"/>
      <c r="D1223" s="272"/>
      <c r="E1223" s="122"/>
      <c r="F1223" s="122"/>
    </row>
    <row r="1224" spans="1:6" ht="16.5" customHeight="1">
      <c r="A1224" s="142"/>
      <c r="B1224" s="136" t="s">
        <v>187</v>
      </c>
      <c r="C1224" s="136"/>
      <c r="D1224" s="136"/>
      <c r="E1224" s="136"/>
      <c r="F1224" s="136"/>
    </row>
    <row r="1225" spans="1:6" ht="16.5" customHeight="1">
      <c r="A1225" s="142" t="s">
        <v>52</v>
      </c>
      <c r="B1225" s="122" t="s">
        <v>485</v>
      </c>
      <c r="C1225" s="122"/>
      <c r="D1225" s="122"/>
      <c r="E1225" s="122"/>
      <c r="F1225" s="122"/>
    </row>
    <row r="1226" spans="1:6" ht="16.5" customHeight="1">
      <c r="A1226" s="142" t="s">
        <v>52</v>
      </c>
      <c r="B1226" s="122" t="s">
        <v>330</v>
      </c>
      <c r="C1226" s="122"/>
      <c r="D1226" s="122"/>
      <c r="E1226" s="122"/>
      <c r="F1226" s="122"/>
    </row>
    <row r="1227" spans="1:6" ht="12" customHeight="1" thickBot="1">
      <c r="B1227" s="52"/>
      <c r="C1227" s="52"/>
      <c r="D1227" s="52"/>
    </row>
    <row r="1228" spans="1:6" s="14" customFormat="1" ht="24" customHeight="1">
      <c r="A1228" s="21" t="s">
        <v>4</v>
      </c>
      <c r="B1228" s="22" t="s">
        <v>5</v>
      </c>
      <c r="C1228" s="23" t="s">
        <v>6</v>
      </c>
      <c r="D1228" s="46" t="s">
        <v>7</v>
      </c>
      <c r="E1228" s="45" t="s">
        <v>9</v>
      </c>
      <c r="F1228" s="24" t="s">
        <v>10</v>
      </c>
    </row>
    <row r="1229" spans="1:6" s="14" customFormat="1" ht="15" customHeight="1" thickBot="1">
      <c r="A1229" s="25" t="s">
        <v>8</v>
      </c>
      <c r="B1229" s="26">
        <v>1</v>
      </c>
      <c r="C1229" s="27">
        <v>2</v>
      </c>
      <c r="D1229" s="47">
        <v>3</v>
      </c>
      <c r="E1229" s="28">
        <v>4</v>
      </c>
      <c r="F1229" s="29" t="s">
        <v>17</v>
      </c>
    </row>
    <row r="1230" spans="1:6" s="13" customFormat="1" ht="86.25" customHeight="1">
      <c r="A1230" s="30" t="s">
        <v>0</v>
      </c>
      <c r="B1230" s="138" t="s">
        <v>729</v>
      </c>
      <c r="C1230" s="79">
        <v>84.5</v>
      </c>
      <c r="D1230" s="81" t="s">
        <v>37</v>
      </c>
      <c r="E1230" s="31"/>
      <c r="F1230" s="56">
        <f>C1230*E1230</f>
        <v>0</v>
      </c>
    </row>
    <row r="1231" spans="1:6" s="13" customFormat="1" ht="84" customHeight="1">
      <c r="A1231" s="30" t="s">
        <v>1</v>
      </c>
      <c r="B1231" s="138" t="s">
        <v>730</v>
      </c>
      <c r="C1231" s="79">
        <v>339.8</v>
      </c>
      <c r="D1231" s="81" t="s">
        <v>37</v>
      </c>
      <c r="E1231" s="31"/>
      <c r="F1231" s="56">
        <f>C1231*E1231</f>
        <v>0</v>
      </c>
    </row>
    <row r="1232" spans="1:6" s="13" customFormat="1" ht="93.75" customHeight="1">
      <c r="A1232" s="30" t="s">
        <v>2</v>
      </c>
      <c r="B1232" s="138" t="s">
        <v>731</v>
      </c>
      <c r="C1232" s="79">
        <v>42</v>
      </c>
      <c r="D1232" s="81" t="s">
        <v>37</v>
      </c>
      <c r="E1232" s="31"/>
      <c r="F1232" s="56">
        <f t="shared" ref="F1232:F1244" si="20">C1232*E1232</f>
        <v>0</v>
      </c>
    </row>
    <row r="1233" spans="1:6" s="13" customFormat="1" ht="114.75" customHeight="1">
      <c r="A1233" s="30" t="s">
        <v>3</v>
      </c>
      <c r="B1233" s="138" t="s">
        <v>488</v>
      </c>
      <c r="C1233" s="79"/>
      <c r="D1233" s="81"/>
      <c r="E1233" s="31"/>
      <c r="F1233" s="56"/>
    </row>
    <row r="1234" spans="1:6" s="13" customFormat="1" ht="21.75" customHeight="1">
      <c r="A1234" s="30" t="s">
        <v>52</v>
      </c>
      <c r="B1234" s="139" t="s">
        <v>732</v>
      </c>
      <c r="C1234" s="79">
        <v>1</v>
      </c>
      <c r="D1234" s="81" t="s">
        <v>19</v>
      </c>
      <c r="E1234" s="31"/>
      <c r="F1234" s="56">
        <f t="shared" si="20"/>
        <v>0</v>
      </c>
    </row>
    <row r="1235" spans="1:6" s="13" customFormat="1" ht="21.75" customHeight="1">
      <c r="A1235" s="30" t="s">
        <v>52</v>
      </c>
      <c r="B1235" s="139" t="s">
        <v>733</v>
      </c>
      <c r="C1235" s="79">
        <v>1</v>
      </c>
      <c r="D1235" s="81" t="s">
        <v>19</v>
      </c>
      <c r="E1235" s="31"/>
      <c r="F1235" s="56">
        <f t="shared" si="20"/>
        <v>0</v>
      </c>
    </row>
    <row r="1236" spans="1:6" s="13" customFormat="1" ht="123" customHeight="1">
      <c r="A1236" s="30" t="s">
        <v>32</v>
      </c>
      <c r="B1236" s="138" t="s">
        <v>493</v>
      </c>
      <c r="C1236" s="79"/>
      <c r="D1236" s="81"/>
      <c r="E1236" s="31"/>
      <c r="F1236" s="56"/>
    </row>
    <row r="1237" spans="1:6" s="13" customFormat="1" ht="23.25" customHeight="1">
      <c r="A1237" s="30" t="s">
        <v>52</v>
      </c>
      <c r="B1237" s="139" t="s">
        <v>734</v>
      </c>
      <c r="C1237" s="79">
        <v>3</v>
      </c>
      <c r="D1237" s="81" t="s">
        <v>19</v>
      </c>
      <c r="E1237" s="31"/>
      <c r="F1237" s="56">
        <f t="shared" si="20"/>
        <v>0</v>
      </c>
    </row>
    <row r="1238" spans="1:6" s="13" customFormat="1" ht="23.25" customHeight="1">
      <c r="A1238" s="30" t="s">
        <v>52</v>
      </c>
      <c r="B1238" s="139" t="s">
        <v>735</v>
      </c>
      <c r="C1238" s="79">
        <v>2</v>
      </c>
      <c r="D1238" s="81" t="s">
        <v>19</v>
      </c>
      <c r="E1238" s="31"/>
      <c r="F1238" s="56">
        <f t="shared" si="20"/>
        <v>0</v>
      </c>
    </row>
    <row r="1239" spans="1:6" s="13" customFormat="1" ht="23.25" customHeight="1">
      <c r="A1239" s="30" t="s">
        <v>52</v>
      </c>
      <c r="B1239" s="139" t="s">
        <v>736</v>
      </c>
      <c r="C1239" s="79">
        <v>1</v>
      </c>
      <c r="D1239" s="81" t="s">
        <v>19</v>
      </c>
      <c r="E1239" s="31"/>
      <c r="F1239" s="56">
        <f t="shared" si="20"/>
        <v>0</v>
      </c>
    </row>
    <row r="1240" spans="1:6" s="13" customFormat="1" ht="23.25" customHeight="1">
      <c r="A1240" s="30" t="s">
        <v>52</v>
      </c>
      <c r="B1240" s="139" t="s">
        <v>737</v>
      </c>
      <c r="C1240" s="79">
        <v>1</v>
      </c>
      <c r="D1240" s="81" t="s">
        <v>19</v>
      </c>
      <c r="E1240" s="31"/>
      <c r="F1240" s="56">
        <f t="shared" si="20"/>
        <v>0</v>
      </c>
    </row>
    <row r="1241" spans="1:6" s="13" customFormat="1" ht="23.25" customHeight="1">
      <c r="A1241" s="30" t="s">
        <v>52</v>
      </c>
      <c r="B1241" s="139" t="s">
        <v>738</v>
      </c>
      <c r="C1241" s="79">
        <v>1</v>
      </c>
      <c r="D1241" s="81" t="s">
        <v>19</v>
      </c>
      <c r="E1241" s="31"/>
      <c r="F1241" s="56">
        <f t="shared" si="20"/>
        <v>0</v>
      </c>
    </row>
    <row r="1242" spans="1:6" s="13" customFormat="1" ht="23.25" customHeight="1">
      <c r="A1242" s="30" t="s">
        <v>52</v>
      </c>
      <c r="B1242" s="139" t="s">
        <v>739</v>
      </c>
      <c r="C1242" s="79">
        <v>1</v>
      </c>
      <c r="D1242" s="81" t="s">
        <v>19</v>
      </c>
      <c r="E1242" s="31"/>
      <c r="F1242" s="56">
        <f t="shared" si="20"/>
        <v>0</v>
      </c>
    </row>
    <row r="1243" spans="1:6" s="13" customFormat="1" ht="65.25" customHeight="1">
      <c r="A1243" s="30" t="s">
        <v>43</v>
      </c>
      <c r="B1243" s="138" t="s">
        <v>740</v>
      </c>
      <c r="C1243" s="79">
        <v>1</v>
      </c>
      <c r="D1243" s="81" t="s">
        <v>26</v>
      </c>
      <c r="E1243" s="31"/>
      <c r="F1243" s="56">
        <f t="shared" si="20"/>
        <v>0</v>
      </c>
    </row>
    <row r="1244" spans="1:6" s="13" customFormat="1" ht="65.25" customHeight="1" thickBot="1">
      <c r="A1244" s="30" t="s">
        <v>44</v>
      </c>
      <c r="B1244" s="138" t="s">
        <v>741</v>
      </c>
      <c r="C1244" s="79">
        <v>1</v>
      </c>
      <c r="D1244" s="81" t="s">
        <v>26</v>
      </c>
      <c r="E1244" s="31"/>
      <c r="F1244" s="56">
        <f t="shared" si="20"/>
        <v>0</v>
      </c>
    </row>
    <row r="1245" spans="1:6" s="14" customFormat="1" ht="18" customHeight="1" thickBot="1">
      <c r="A1245" s="33"/>
      <c r="B1245" s="241" t="s">
        <v>499</v>
      </c>
      <c r="C1245" s="242"/>
      <c r="D1245" s="243"/>
      <c r="E1245" s="57"/>
      <c r="F1245" s="34">
        <f>SUM(F1230:F1244)</f>
        <v>0</v>
      </c>
    </row>
    <row r="1246" spans="1:6" ht="12" customHeight="1">
      <c r="B1246" s="52"/>
      <c r="C1246" s="52"/>
      <c r="D1246" s="52"/>
    </row>
    <row r="1247" spans="1:6" ht="12" customHeight="1">
      <c r="A1247" s="109" t="s">
        <v>43</v>
      </c>
      <c r="B1247" s="110" t="s">
        <v>500</v>
      </c>
      <c r="C1247" s="110"/>
      <c r="D1247" s="110"/>
      <c r="E1247" s="111"/>
      <c r="F1247" s="111"/>
    </row>
    <row r="1248" spans="1:6" ht="12" customHeight="1">
      <c r="B1248" s="52"/>
      <c r="C1248" s="52"/>
      <c r="D1248" s="52"/>
    </row>
    <row r="1249" spans="1:6" ht="12.75" customHeight="1">
      <c r="B1249" s="52" t="s">
        <v>313</v>
      </c>
      <c r="C1249" s="52"/>
      <c r="D1249" s="52"/>
    </row>
    <row r="1250" spans="1:6" ht="18.75" customHeight="1">
      <c r="A1250" s="142" t="s">
        <v>52</v>
      </c>
      <c r="B1250" s="286" t="s">
        <v>202</v>
      </c>
      <c r="C1250" s="286"/>
      <c r="D1250" s="286"/>
      <c r="E1250" s="124"/>
      <c r="F1250" s="124"/>
    </row>
    <row r="1251" spans="1:6" ht="43.5" customHeight="1">
      <c r="A1251" s="142" t="s">
        <v>52</v>
      </c>
      <c r="B1251" s="286" t="s">
        <v>116</v>
      </c>
      <c r="C1251" s="286"/>
      <c r="D1251" s="286"/>
      <c r="E1251" s="124"/>
      <c r="F1251" s="124"/>
    </row>
    <row r="1252" spans="1:6" ht="18" customHeight="1">
      <c r="A1252" s="142" t="s">
        <v>52</v>
      </c>
      <c r="B1252" s="272" t="s">
        <v>502</v>
      </c>
      <c r="C1252" s="272"/>
      <c r="D1252" s="272"/>
      <c r="E1252" s="122"/>
      <c r="F1252" s="122"/>
    </row>
    <row r="1253" spans="1:6" ht="27.75" customHeight="1">
      <c r="A1253" s="142" t="s">
        <v>52</v>
      </c>
      <c r="B1253" s="272" t="s">
        <v>327</v>
      </c>
      <c r="C1253" s="272"/>
      <c r="D1253" s="272"/>
      <c r="E1253" s="122"/>
      <c r="F1253" s="122"/>
    </row>
    <row r="1254" spans="1:6" ht="18" customHeight="1">
      <c r="A1254" s="142" t="s">
        <v>52</v>
      </c>
      <c r="B1254" s="122" t="s">
        <v>503</v>
      </c>
      <c r="C1254" s="122"/>
      <c r="D1254" s="122"/>
      <c r="E1254" s="122"/>
      <c r="F1254" s="122"/>
    </row>
    <row r="1255" spans="1:6" ht="24.75" customHeight="1">
      <c r="A1255" s="142" t="s">
        <v>52</v>
      </c>
      <c r="B1255" s="272" t="s">
        <v>504</v>
      </c>
      <c r="C1255" s="272"/>
      <c r="D1255" s="272"/>
      <c r="E1255" s="122"/>
      <c r="F1255" s="122"/>
    </row>
    <row r="1256" spans="1:6" ht="18" customHeight="1">
      <c r="A1256" s="142" t="s">
        <v>52</v>
      </c>
      <c r="B1256" s="122" t="s">
        <v>505</v>
      </c>
      <c r="C1256" s="122"/>
      <c r="D1256" s="122"/>
      <c r="E1256" s="122"/>
      <c r="F1256" s="122"/>
    </row>
    <row r="1257" spans="1:6" ht="18" customHeight="1">
      <c r="A1257" s="142" t="s">
        <v>52</v>
      </c>
      <c r="B1257" s="122" t="s">
        <v>506</v>
      </c>
      <c r="C1257" s="122"/>
      <c r="D1257" s="122"/>
      <c r="E1257" s="122"/>
      <c r="F1257" s="122"/>
    </row>
    <row r="1258" spans="1:6" ht="18" customHeight="1">
      <c r="A1258" s="142" t="s">
        <v>52</v>
      </c>
      <c r="B1258" s="122" t="s">
        <v>507</v>
      </c>
      <c r="C1258" s="122"/>
      <c r="D1258" s="122"/>
      <c r="E1258" s="122"/>
      <c r="F1258" s="122"/>
    </row>
    <row r="1259" spans="1:6" ht="18" customHeight="1">
      <c r="A1259" s="142" t="s">
        <v>52</v>
      </c>
      <c r="B1259" s="122" t="s">
        <v>508</v>
      </c>
      <c r="C1259" s="122"/>
      <c r="D1259" s="122"/>
      <c r="E1259" s="122"/>
      <c r="F1259" s="122"/>
    </row>
    <row r="1260" spans="1:6" ht="33.75" customHeight="1">
      <c r="A1260" s="142" t="s">
        <v>52</v>
      </c>
      <c r="B1260" s="272" t="s">
        <v>509</v>
      </c>
      <c r="C1260" s="272"/>
      <c r="D1260" s="272"/>
      <c r="E1260" s="122"/>
      <c r="F1260" s="122"/>
    </row>
    <row r="1261" spans="1:6" ht="31.5" customHeight="1">
      <c r="A1261" s="142" t="s">
        <v>52</v>
      </c>
      <c r="B1261" s="272" t="s">
        <v>510</v>
      </c>
      <c r="C1261" s="272"/>
      <c r="D1261" s="272"/>
      <c r="E1261" s="122"/>
      <c r="F1261" s="122"/>
    </row>
    <row r="1262" spans="1:6" ht="24" customHeight="1">
      <c r="A1262" s="142" t="s">
        <v>52</v>
      </c>
      <c r="B1262" s="272" t="s">
        <v>511</v>
      </c>
      <c r="C1262" s="272"/>
      <c r="D1262" s="272"/>
      <c r="E1262" s="122"/>
      <c r="F1262" s="122"/>
    </row>
    <row r="1263" spans="1:6" ht="18" customHeight="1">
      <c r="A1263" s="142"/>
      <c r="B1263" s="136" t="s">
        <v>187</v>
      </c>
      <c r="C1263" s="136"/>
      <c r="D1263" s="136"/>
      <c r="E1263" s="136"/>
      <c r="F1263" s="136"/>
    </row>
    <row r="1264" spans="1:6" ht="18" customHeight="1">
      <c r="A1264" s="142" t="s">
        <v>52</v>
      </c>
      <c r="B1264" s="122" t="s">
        <v>480</v>
      </c>
      <c r="C1264" s="122"/>
      <c r="D1264" s="122"/>
      <c r="E1264" s="122"/>
      <c r="F1264" s="122"/>
    </row>
    <row r="1265" spans="1:6" ht="18" customHeight="1">
      <c r="A1265" s="142" t="s">
        <v>52</v>
      </c>
      <c r="B1265" s="122" t="s">
        <v>512</v>
      </c>
      <c r="C1265" s="122"/>
      <c r="D1265" s="122"/>
      <c r="E1265" s="122"/>
      <c r="F1265" s="122"/>
    </row>
    <row r="1266" spans="1:6" ht="18" customHeight="1">
      <c r="A1266" s="142" t="s">
        <v>52</v>
      </c>
      <c r="B1266" s="122" t="s">
        <v>513</v>
      </c>
      <c r="C1266" s="122"/>
      <c r="D1266" s="122"/>
      <c r="E1266" s="122"/>
      <c r="F1266" s="122"/>
    </row>
    <row r="1267" spans="1:6" ht="18" customHeight="1">
      <c r="A1267" s="142" t="s">
        <v>52</v>
      </c>
      <c r="B1267" s="286" t="s">
        <v>514</v>
      </c>
      <c r="C1267" s="286"/>
      <c r="D1267" s="286"/>
      <c r="E1267" s="124"/>
      <c r="F1267" s="124"/>
    </row>
    <row r="1268" spans="1:6" ht="18" customHeight="1">
      <c r="A1268" s="142" t="s">
        <v>52</v>
      </c>
      <c r="B1268" s="122" t="s">
        <v>330</v>
      </c>
      <c r="C1268" s="122"/>
      <c r="D1268" s="122"/>
      <c r="E1268" s="122"/>
      <c r="F1268" s="122"/>
    </row>
    <row r="1269" spans="1:6" ht="12" customHeight="1" thickBot="1">
      <c r="B1269" s="52"/>
      <c r="C1269" s="52"/>
      <c r="D1269" s="52"/>
    </row>
    <row r="1270" spans="1:6" s="14" customFormat="1" ht="24" customHeight="1">
      <c r="A1270" s="21" t="s">
        <v>4</v>
      </c>
      <c r="B1270" s="22" t="s">
        <v>5</v>
      </c>
      <c r="C1270" s="23" t="s">
        <v>6</v>
      </c>
      <c r="D1270" s="46" t="s">
        <v>7</v>
      </c>
      <c r="E1270" s="45" t="s">
        <v>9</v>
      </c>
      <c r="F1270" s="24" t="s">
        <v>10</v>
      </c>
    </row>
    <row r="1271" spans="1:6" s="14" customFormat="1" ht="15" customHeight="1" thickBot="1">
      <c r="A1271" s="25" t="s">
        <v>8</v>
      </c>
      <c r="B1271" s="26">
        <v>1</v>
      </c>
      <c r="C1271" s="27">
        <v>2</v>
      </c>
      <c r="D1271" s="47">
        <v>3</v>
      </c>
      <c r="E1271" s="28">
        <v>4</v>
      </c>
      <c r="F1271" s="29" t="s">
        <v>17</v>
      </c>
    </row>
    <row r="1272" spans="1:6" s="13" customFormat="1" ht="78.75" customHeight="1" thickBot="1">
      <c r="A1272" s="30" t="s">
        <v>0</v>
      </c>
      <c r="B1272" s="121" t="s">
        <v>742</v>
      </c>
      <c r="C1272" s="79">
        <v>9.5</v>
      </c>
      <c r="D1272" s="81" t="s">
        <v>37</v>
      </c>
      <c r="E1272" s="31"/>
      <c r="F1272" s="56">
        <f>C1272*E1272</f>
        <v>0</v>
      </c>
    </row>
    <row r="1273" spans="1:6" s="14" customFormat="1" ht="18" customHeight="1" thickBot="1">
      <c r="A1273" s="33"/>
      <c r="B1273" s="241" t="s">
        <v>501</v>
      </c>
      <c r="C1273" s="242"/>
      <c r="D1273" s="243"/>
      <c r="E1273" s="57"/>
      <c r="F1273" s="34">
        <f>SUM(F1272)</f>
        <v>0</v>
      </c>
    </row>
    <row r="1274" spans="1:6" ht="12" customHeight="1">
      <c r="B1274" s="52"/>
      <c r="C1274" s="52"/>
      <c r="D1274" s="52"/>
    </row>
    <row r="1275" spans="1:6" ht="12" customHeight="1">
      <c r="A1275" s="109" t="s">
        <v>44</v>
      </c>
      <c r="B1275" s="110" t="s">
        <v>516</v>
      </c>
      <c r="C1275" s="110"/>
      <c r="D1275" s="110"/>
      <c r="E1275" s="111"/>
      <c r="F1275" s="111"/>
    </row>
    <row r="1276" spans="1:6" ht="12" customHeight="1">
      <c r="B1276" s="52"/>
      <c r="C1276" s="52"/>
      <c r="D1276" s="52"/>
    </row>
    <row r="1277" spans="1:6" ht="12.75" customHeight="1">
      <c r="B1277" s="52" t="s">
        <v>313</v>
      </c>
      <c r="C1277" s="52"/>
      <c r="D1277" s="52"/>
    </row>
    <row r="1278" spans="1:6" ht="16.5" customHeight="1">
      <c r="A1278" s="142" t="s">
        <v>52</v>
      </c>
      <c r="B1278" s="286" t="s">
        <v>202</v>
      </c>
      <c r="C1278" s="286"/>
      <c r="D1278" s="286"/>
      <c r="E1278" s="124"/>
      <c r="F1278" s="124"/>
    </row>
    <row r="1279" spans="1:6" ht="36.75" customHeight="1">
      <c r="A1279" s="142" t="s">
        <v>52</v>
      </c>
      <c r="B1279" s="286" t="s">
        <v>116</v>
      </c>
      <c r="C1279" s="286"/>
      <c r="D1279" s="286"/>
      <c r="E1279" s="124"/>
      <c r="F1279" s="124"/>
    </row>
    <row r="1280" spans="1:6" ht="16.5" customHeight="1">
      <c r="A1280" s="142" t="s">
        <v>52</v>
      </c>
      <c r="B1280" s="122" t="s">
        <v>502</v>
      </c>
      <c r="C1280" s="122"/>
      <c r="D1280" s="122"/>
      <c r="E1280" s="122"/>
      <c r="F1280" s="122"/>
    </row>
    <row r="1281" spans="1:6" ht="32.25" customHeight="1">
      <c r="A1281" s="142" t="s">
        <v>52</v>
      </c>
      <c r="B1281" s="272" t="s">
        <v>327</v>
      </c>
      <c r="C1281" s="272"/>
      <c r="D1281" s="272"/>
      <c r="E1281" s="122"/>
      <c r="F1281" s="122"/>
    </row>
    <row r="1282" spans="1:6" ht="16.5" customHeight="1">
      <c r="A1282" s="142" t="s">
        <v>52</v>
      </c>
      <c r="B1282" s="122" t="s">
        <v>503</v>
      </c>
      <c r="C1282" s="122"/>
      <c r="D1282" s="122"/>
      <c r="E1282" s="122"/>
      <c r="F1282" s="122"/>
    </row>
    <row r="1283" spans="1:6" ht="27.75" customHeight="1">
      <c r="A1283" s="142" t="s">
        <v>52</v>
      </c>
      <c r="B1283" s="272" t="s">
        <v>518</v>
      </c>
      <c r="C1283" s="272"/>
      <c r="D1283" s="272"/>
      <c r="E1283" s="122"/>
      <c r="F1283" s="122"/>
    </row>
    <row r="1284" spans="1:6" ht="16.5" customHeight="1">
      <c r="A1284" s="142" t="s">
        <v>52</v>
      </c>
      <c r="B1284" s="122" t="s">
        <v>505</v>
      </c>
      <c r="C1284" s="122"/>
      <c r="D1284" s="122"/>
      <c r="E1284" s="122"/>
      <c r="F1284" s="122"/>
    </row>
    <row r="1285" spans="1:6" ht="16.5" customHeight="1">
      <c r="A1285" s="142" t="s">
        <v>52</v>
      </c>
      <c r="B1285" s="122" t="s">
        <v>506</v>
      </c>
      <c r="C1285" s="122"/>
      <c r="D1285" s="122"/>
      <c r="E1285" s="122"/>
      <c r="F1285" s="122"/>
    </row>
    <row r="1286" spans="1:6" ht="16.5" customHeight="1">
      <c r="A1286" s="142" t="s">
        <v>52</v>
      </c>
      <c r="B1286" s="122" t="s">
        <v>507</v>
      </c>
      <c r="C1286" s="122"/>
      <c r="D1286" s="122"/>
      <c r="E1286" s="122"/>
      <c r="F1286" s="122"/>
    </row>
    <row r="1287" spans="1:6" ht="16.5" customHeight="1">
      <c r="A1287" s="142" t="s">
        <v>52</v>
      </c>
      <c r="B1287" s="122" t="s">
        <v>508</v>
      </c>
      <c r="C1287" s="122"/>
      <c r="D1287" s="122"/>
      <c r="E1287" s="122"/>
      <c r="F1287" s="122"/>
    </row>
    <row r="1288" spans="1:6" ht="41.25" customHeight="1">
      <c r="A1288" s="142" t="s">
        <v>52</v>
      </c>
      <c r="B1288" s="272" t="s">
        <v>519</v>
      </c>
      <c r="C1288" s="272"/>
      <c r="D1288" s="272"/>
      <c r="E1288" s="122"/>
      <c r="F1288" s="122"/>
    </row>
    <row r="1289" spans="1:6" ht="23.25" customHeight="1">
      <c r="A1289" s="142" t="s">
        <v>52</v>
      </c>
      <c r="B1289" s="272" t="s">
        <v>520</v>
      </c>
      <c r="C1289" s="272"/>
      <c r="D1289" s="272"/>
      <c r="E1289" s="122"/>
      <c r="F1289" s="122"/>
    </row>
    <row r="1290" spans="1:6" ht="27.75" customHeight="1">
      <c r="A1290" s="142" t="s">
        <v>52</v>
      </c>
      <c r="B1290" s="272" t="s">
        <v>521</v>
      </c>
      <c r="C1290" s="272"/>
      <c r="D1290" s="272"/>
      <c r="E1290" s="122"/>
      <c r="F1290" s="122"/>
    </row>
    <row r="1291" spans="1:6" ht="16.5" customHeight="1">
      <c r="A1291" s="142"/>
      <c r="B1291" s="136" t="s">
        <v>187</v>
      </c>
      <c r="C1291" s="136"/>
      <c r="D1291" s="136"/>
      <c r="E1291" s="136"/>
      <c r="F1291" s="136"/>
    </row>
    <row r="1292" spans="1:6" ht="16.5" customHeight="1">
      <c r="A1292" s="142" t="s">
        <v>52</v>
      </c>
      <c r="B1292" s="122" t="s">
        <v>480</v>
      </c>
      <c r="C1292" s="122"/>
      <c r="D1292" s="122"/>
      <c r="E1292" s="122"/>
      <c r="F1292" s="122"/>
    </row>
    <row r="1293" spans="1:6" ht="16.5" customHeight="1">
      <c r="A1293" s="142" t="s">
        <v>52</v>
      </c>
      <c r="B1293" s="122" t="s">
        <v>522</v>
      </c>
      <c r="C1293" s="122"/>
      <c r="D1293" s="122"/>
      <c r="E1293" s="122"/>
      <c r="F1293" s="122"/>
    </row>
    <row r="1294" spans="1:6" ht="16.5" customHeight="1">
      <c r="A1294" s="142" t="s">
        <v>52</v>
      </c>
      <c r="B1294" s="122" t="s">
        <v>513</v>
      </c>
      <c r="C1294" s="122"/>
      <c r="D1294" s="122"/>
      <c r="E1294" s="122"/>
      <c r="F1294" s="122"/>
    </row>
    <row r="1295" spans="1:6" ht="16.5" customHeight="1">
      <c r="A1295" s="142" t="s">
        <v>52</v>
      </c>
      <c r="B1295" s="122" t="s">
        <v>330</v>
      </c>
      <c r="C1295" s="122"/>
      <c r="D1295" s="122"/>
      <c r="E1295" s="122"/>
      <c r="F1295" s="122"/>
    </row>
    <row r="1296" spans="1:6" ht="12" customHeight="1" thickBot="1">
      <c r="B1296" s="52"/>
      <c r="C1296" s="52"/>
      <c r="D1296" s="52"/>
    </row>
    <row r="1297" spans="1:6" s="14" customFormat="1" ht="24" customHeight="1">
      <c r="A1297" s="21" t="s">
        <v>4</v>
      </c>
      <c r="B1297" s="22" t="s">
        <v>5</v>
      </c>
      <c r="C1297" s="23" t="s">
        <v>6</v>
      </c>
      <c r="D1297" s="46" t="s">
        <v>7</v>
      </c>
      <c r="E1297" s="45" t="s">
        <v>9</v>
      </c>
      <c r="F1297" s="24" t="s">
        <v>10</v>
      </c>
    </row>
    <row r="1298" spans="1:6" s="14" customFormat="1" ht="15" customHeight="1" thickBot="1">
      <c r="A1298" s="25" t="s">
        <v>8</v>
      </c>
      <c r="B1298" s="26">
        <v>1</v>
      </c>
      <c r="C1298" s="27">
        <v>2</v>
      </c>
      <c r="D1298" s="47">
        <v>3</v>
      </c>
      <c r="E1298" s="28">
        <v>4</v>
      </c>
      <c r="F1298" s="29" t="s">
        <v>17</v>
      </c>
    </row>
    <row r="1299" spans="1:6" s="13" customFormat="1" ht="49.5" customHeight="1">
      <c r="A1299" s="30" t="s">
        <v>0</v>
      </c>
      <c r="B1299" s="121" t="s">
        <v>743</v>
      </c>
      <c r="C1299" s="79">
        <v>346.5</v>
      </c>
      <c r="D1299" s="81" t="s">
        <v>37</v>
      </c>
      <c r="E1299" s="31"/>
      <c r="F1299" s="56">
        <f>C1299*E1299</f>
        <v>0</v>
      </c>
    </row>
    <row r="1300" spans="1:6" s="13" customFormat="1" ht="53.25" customHeight="1">
      <c r="A1300" s="30" t="s">
        <v>1</v>
      </c>
      <c r="B1300" s="121" t="s">
        <v>744</v>
      </c>
      <c r="C1300" s="79">
        <v>16</v>
      </c>
      <c r="D1300" s="81" t="s">
        <v>37</v>
      </c>
      <c r="E1300" s="31"/>
      <c r="F1300" s="56">
        <f>C1300*E1300</f>
        <v>0</v>
      </c>
    </row>
    <row r="1301" spans="1:6" s="13" customFormat="1" ht="75" customHeight="1">
      <c r="A1301" s="59" t="s">
        <v>2</v>
      </c>
      <c r="B1301" s="121" t="s">
        <v>745</v>
      </c>
      <c r="C1301" s="79">
        <v>1</v>
      </c>
      <c r="D1301" s="81" t="s">
        <v>19</v>
      </c>
      <c r="E1301" s="60"/>
      <c r="F1301" s="56">
        <f t="shared" ref="F1301:F1311" si="21">C1301*E1301</f>
        <v>0</v>
      </c>
    </row>
    <row r="1302" spans="1:6" s="13" customFormat="1" ht="69.75" customHeight="1">
      <c r="A1302" s="59" t="s">
        <v>3</v>
      </c>
      <c r="B1302" s="121" t="s">
        <v>746</v>
      </c>
      <c r="C1302" s="79">
        <v>3</v>
      </c>
      <c r="D1302" s="81" t="s">
        <v>19</v>
      </c>
      <c r="E1302" s="60"/>
      <c r="F1302" s="56">
        <f t="shared" si="21"/>
        <v>0</v>
      </c>
    </row>
    <row r="1303" spans="1:6" s="13" customFormat="1" ht="85.5" customHeight="1">
      <c r="A1303" s="30" t="s">
        <v>32</v>
      </c>
      <c r="B1303" s="121" t="s">
        <v>747</v>
      </c>
      <c r="C1303" s="79">
        <v>24</v>
      </c>
      <c r="D1303" s="81" t="s">
        <v>19</v>
      </c>
      <c r="E1303" s="31"/>
      <c r="F1303" s="56">
        <f t="shared" si="21"/>
        <v>0</v>
      </c>
    </row>
    <row r="1304" spans="1:6" s="13" customFormat="1" ht="85.5" customHeight="1">
      <c r="A1304" s="30" t="s">
        <v>43</v>
      </c>
      <c r="B1304" s="121" t="s">
        <v>748</v>
      </c>
      <c r="C1304" s="79">
        <v>2</v>
      </c>
      <c r="D1304" s="81" t="s">
        <v>19</v>
      </c>
      <c r="E1304" s="31"/>
      <c r="F1304" s="56">
        <f t="shared" si="21"/>
        <v>0</v>
      </c>
    </row>
    <row r="1305" spans="1:6" s="13" customFormat="1" ht="85.5" customHeight="1">
      <c r="A1305" s="30" t="s">
        <v>44</v>
      </c>
      <c r="B1305" s="121" t="s">
        <v>749</v>
      </c>
      <c r="C1305" s="79">
        <v>23</v>
      </c>
      <c r="D1305" s="81" t="s">
        <v>19</v>
      </c>
      <c r="E1305" s="31"/>
      <c r="F1305" s="56">
        <f t="shared" si="21"/>
        <v>0</v>
      </c>
    </row>
    <row r="1306" spans="1:6" s="13" customFormat="1" ht="85.5" customHeight="1">
      <c r="A1306" s="30" t="s">
        <v>45</v>
      </c>
      <c r="B1306" s="121" t="s">
        <v>750</v>
      </c>
      <c r="C1306" s="79">
        <v>2</v>
      </c>
      <c r="D1306" s="81" t="s">
        <v>19</v>
      </c>
      <c r="E1306" s="31"/>
      <c r="F1306" s="56">
        <f t="shared" si="21"/>
        <v>0</v>
      </c>
    </row>
    <row r="1307" spans="1:6" s="13" customFormat="1" ht="82.5" customHeight="1">
      <c r="A1307" s="30" t="s">
        <v>46</v>
      </c>
      <c r="B1307" s="121" t="s">
        <v>751</v>
      </c>
      <c r="C1307" s="79">
        <v>1</v>
      </c>
      <c r="D1307" s="81" t="s">
        <v>19</v>
      </c>
      <c r="E1307" s="31"/>
      <c r="F1307" s="56">
        <f t="shared" si="21"/>
        <v>0</v>
      </c>
    </row>
    <row r="1308" spans="1:6" s="13" customFormat="1" ht="82.5" customHeight="1">
      <c r="A1308" s="30" t="s">
        <v>47</v>
      </c>
      <c r="B1308" s="121" t="s">
        <v>752</v>
      </c>
      <c r="C1308" s="79">
        <v>1</v>
      </c>
      <c r="D1308" s="81" t="s">
        <v>19</v>
      </c>
      <c r="E1308" s="31"/>
      <c r="F1308" s="56">
        <f t="shared" si="21"/>
        <v>0</v>
      </c>
    </row>
    <row r="1309" spans="1:6" s="13" customFormat="1" ht="82.5" customHeight="1">
      <c r="A1309" s="59" t="s">
        <v>48</v>
      </c>
      <c r="B1309" s="121" t="s">
        <v>753</v>
      </c>
      <c r="C1309" s="79">
        <v>1</v>
      </c>
      <c r="D1309" s="81" t="s">
        <v>19</v>
      </c>
      <c r="E1309" s="60"/>
      <c r="F1309" s="56">
        <f t="shared" si="21"/>
        <v>0</v>
      </c>
    </row>
    <row r="1310" spans="1:6" s="13" customFormat="1" ht="60" customHeight="1">
      <c r="A1310" s="59" t="s">
        <v>49</v>
      </c>
      <c r="B1310" s="121" t="s">
        <v>754</v>
      </c>
      <c r="C1310" s="79">
        <v>5.8</v>
      </c>
      <c r="D1310" s="81" t="s">
        <v>42</v>
      </c>
      <c r="E1310" s="60"/>
      <c r="F1310" s="56">
        <f t="shared" si="21"/>
        <v>0</v>
      </c>
    </row>
    <row r="1311" spans="1:6" s="13" customFormat="1" ht="60" customHeight="1" thickBot="1">
      <c r="A1311" s="30" t="s">
        <v>57</v>
      </c>
      <c r="B1311" s="121" t="s">
        <v>755</v>
      </c>
      <c r="C1311" s="79">
        <v>5.4</v>
      </c>
      <c r="D1311" s="81" t="s">
        <v>37</v>
      </c>
      <c r="E1311" s="31"/>
      <c r="F1311" s="56">
        <f t="shared" si="21"/>
        <v>0</v>
      </c>
    </row>
    <row r="1312" spans="1:6" s="14" customFormat="1" ht="18" customHeight="1" thickBot="1">
      <c r="A1312" s="33"/>
      <c r="B1312" s="241" t="s">
        <v>517</v>
      </c>
      <c r="C1312" s="242"/>
      <c r="D1312" s="243"/>
      <c r="E1312" s="57"/>
      <c r="F1312" s="34">
        <f>SUM(F1299:F1311)</f>
        <v>0</v>
      </c>
    </row>
    <row r="1313" spans="1:6" ht="12" customHeight="1">
      <c r="B1313" s="52"/>
      <c r="C1313" s="52"/>
      <c r="D1313" s="52"/>
    </row>
    <row r="1314" spans="1:6" ht="12" customHeight="1">
      <c r="A1314" s="109" t="s">
        <v>45</v>
      </c>
      <c r="B1314" s="110" t="s">
        <v>756</v>
      </c>
      <c r="C1314" s="110"/>
      <c r="D1314" s="110"/>
      <c r="E1314" s="111"/>
      <c r="F1314" s="111"/>
    </row>
    <row r="1315" spans="1:6" ht="12" customHeight="1">
      <c r="B1315" s="52"/>
      <c r="C1315" s="52"/>
      <c r="D1315" s="52"/>
    </row>
    <row r="1316" spans="1:6" ht="12.75" customHeight="1">
      <c r="B1316" s="52" t="s">
        <v>313</v>
      </c>
      <c r="C1316" s="52"/>
      <c r="D1316" s="52"/>
    </row>
    <row r="1317" spans="1:6" ht="36" customHeight="1">
      <c r="A1317" s="142" t="s">
        <v>52</v>
      </c>
      <c r="B1317" s="286" t="s">
        <v>116</v>
      </c>
      <c r="C1317" s="286"/>
      <c r="D1317" s="286"/>
      <c r="E1317" s="124"/>
      <c r="F1317" s="124"/>
    </row>
    <row r="1318" spans="1:6" ht="28.5" customHeight="1">
      <c r="A1318" s="142" t="s">
        <v>52</v>
      </c>
      <c r="B1318" s="272" t="s">
        <v>327</v>
      </c>
      <c r="C1318" s="272"/>
      <c r="D1318" s="272"/>
      <c r="E1318" s="122"/>
      <c r="F1318" s="122"/>
    </row>
    <row r="1319" spans="1:6" ht="16.5" customHeight="1">
      <c r="A1319" s="142" t="s">
        <v>52</v>
      </c>
      <c r="B1319" s="122" t="s">
        <v>503</v>
      </c>
      <c r="C1319" s="122"/>
      <c r="D1319" s="122"/>
      <c r="E1319" s="122"/>
      <c r="F1319" s="122"/>
    </row>
    <row r="1320" spans="1:6" ht="16.5" customHeight="1">
      <c r="A1320" s="142" t="s">
        <v>52</v>
      </c>
      <c r="B1320" s="122" t="s">
        <v>508</v>
      </c>
      <c r="C1320" s="122"/>
      <c r="D1320" s="122"/>
      <c r="E1320" s="122"/>
      <c r="F1320" s="122"/>
    </row>
    <row r="1321" spans="1:6" ht="45.75" customHeight="1">
      <c r="A1321" s="142" t="s">
        <v>52</v>
      </c>
      <c r="B1321" s="272" t="s">
        <v>758</v>
      </c>
      <c r="C1321" s="272"/>
      <c r="D1321" s="272"/>
      <c r="E1321" s="122"/>
      <c r="F1321" s="122"/>
    </row>
    <row r="1322" spans="1:6" ht="26.25" customHeight="1">
      <c r="A1322" s="142" t="s">
        <v>52</v>
      </c>
      <c r="B1322" s="272" t="s">
        <v>759</v>
      </c>
      <c r="C1322" s="272"/>
      <c r="D1322" s="272"/>
      <c r="E1322" s="122"/>
      <c r="F1322" s="122"/>
    </row>
    <row r="1323" spans="1:6" ht="30.75" customHeight="1">
      <c r="A1323" s="142" t="s">
        <v>52</v>
      </c>
      <c r="B1323" s="272" t="s">
        <v>760</v>
      </c>
      <c r="C1323" s="272"/>
      <c r="D1323" s="272"/>
      <c r="E1323" s="122"/>
      <c r="F1323" s="122"/>
    </row>
    <row r="1324" spans="1:6" ht="30.75" customHeight="1">
      <c r="A1324" s="142" t="s">
        <v>52</v>
      </c>
      <c r="B1324" s="272" t="s">
        <v>761</v>
      </c>
      <c r="C1324" s="272"/>
      <c r="D1324" s="272"/>
      <c r="E1324" s="122"/>
      <c r="F1324" s="122"/>
    </row>
    <row r="1325" spans="1:6" ht="48" customHeight="1">
      <c r="A1325" s="142" t="s">
        <v>52</v>
      </c>
      <c r="B1325" s="272" t="s">
        <v>762</v>
      </c>
      <c r="C1325" s="272"/>
      <c r="D1325" s="272"/>
      <c r="E1325" s="122"/>
      <c r="F1325" s="122"/>
    </row>
    <row r="1326" spans="1:6" ht="16.5" customHeight="1">
      <c r="A1326" s="142" t="s">
        <v>52</v>
      </c>
      <c r="B1326" s="272" t="s">
        <v>763</v>
      </c>
      <c r="C1326" s="272"/>
      <c r="D1326" s="272"/>
      <c r="E1326" s="122"/>
      <c r="F1326" s="122"/>
    </row>
    <row r="1327" spans="1:6" ht="34.5" customHeight="1">
      <c r="A1327" s="142" t="s">
        <v>52</v>
      </c>
      <c r="B1327" s="272" t="s">
        <v>764</v>
      </c>
      <c r="C1327" s="272"/>
      <c r="D1327" s="272"/>
      <c r="E1327" s="122"/>
      <c r="F1327" s="122"/>
    </row>
    <row r="1328" spans="1:6" ht="16.5" customHeight="1">
      <c r="A1328" s="142"/>
      <c r="B1328" s="136" t="s">
        <v>187</v>
      </c>
      <c r="C1328" s="136"/>
      <c r="D1328" s="136"/>
      <c r="E1328" s="136"/>
      <c r="F1328" s="136"/>
    </row>
    <row r="1329" spans="1:6" ht="16.5" customHeight="1">
      <c r="A1329" s="142" t="s">
        <v>52</v>
      </c>
      <c r="B1329" s="124" t="s">
        <v>765</v>
      </c>
      <c r="C1329" s="124"/>
      <c r="D1329" s="124"/>
      <c r="E1329" s="124"/>
      <c r="F1329" s="124"/>
    </row>
    <row r="1330" spans="1:6" ht="16.5" customHeight="1">
      <c r="A1330" s="142" t="s">
        <v>52</v>
      </c>
      <c r="B1330" s="122" t="s">
        <v>369</v>
      </c>
      <c r="C1330" s="122"/>
      <c r="D1330" s="122"/>
      <c r="E1330" s="122"/>
      <c r="F1330" s="122"/>
    </row>
    <row r="1331" spans="1:6" ht="16.5" customHeight="1">
      <c r="A1331" s="142" t="s">
        <v>52</v>
      </c>
      <c r="B1331" s="122" t="s">
        <v>513</v>
      </c>
      <c r="C1331" s="122"/>
      <c r="D1331" s="122"/>
      <c r="E1331" s="122"/>
      <c r="F1331" s="122"/>
    </row>
    <row r="1332" spans="1:6" ht="12" customHeight="1" thickBot="1">
      <c r="B1332" s="52"/>
      <c r="C1332" s="52"/>
      <c r="D1332" s="52"/>
    </row>
    <row r="1333" spans="1:6" s="14" customFormat="1" ht="24" customHeight="1">
      <c r="A1333" s="21" t="s">
        <v>4</v>
      </c>
      <c r="B1333" s="22" t="s">
        <v>5</v>
      </c>
      <c r="C1333" s="23" t="s">
        <v>6</v>
      </c>
      <c r="D1333" s="46" t="s">
        <v>7</v>
      </c>
      <c r="E1333" s="45" t="s">
        <v>9</v>
      </c>
      <c r="F1333" s="24" t="s">
        <v>10</v>
      </c>
    </row>
    <row r="1334" spans="1:6" s="14" customFormat="1" ht="15" customHeight="1" thickBot="1">
      <c r="A1334" s="25" t="s">
        <v>8</v>
      </c>
      <c r="B1334" s="26">
        <v>1</v>
      </c>
      <c r="C1334" s="27">
        <v>2</v>
      </c>
      <c r="D1334" s="47">
        <v>3</v>
      </c>
      <c r="E1334" s="28">
        <v>4</v>
      </c>
      <c r="F1334" s="29" t="s">
        <v>17</v>
      </c>
    </row>
    <row r="1335" spans="1:6" s="13" customFormat="1" ht="145.5" customHeight="1">
      <c r="A1335" s="30" t="s">
        <v>0</v>
      </c>
      <c r="B1335" s="121" t="s">
        <v>766</v>
      </c>
      <c r="C1335" s="79">
        <v>45.8</v>
      </c>
      <c r="D1335" s="81" t="s">
        <v>37</v>
      </c>
      <c r="E1335" s="31"/>
      <c r="F1335" s="56">
        <f>C1335*E1335</f>
        <v>0</v>
      </c>
    </row>
    <row r="1336" spans="1:6" s="13" customFormat="1" ht="90.75" customHeight="1" thickBot="1">
      <c r="A1336" s="30" t="s">
        <v>1</v>
      </c>
      <c r="B1336" s="121" t="s">
        <v>767</v>
      </c>
      <c r="C1336" s="79">
        <v>9.5</v>
      </c>
      <c r="D1336" s="81" t="s">
        <v>37</v>
      </c>
      <c r="E1336" s="31"/>
      <c r="F1336" s="56">
        <f>C1336*E1336</f>
        <v>0</v>
      </c>
    </row>
    <row r="1337" spans="1:6" s="14" customFormat="1" ht="18" customHeight="1" thickBot="1">
      <c r="A1337" s="33"/>
      <c r="B1337" s="241" t="s">
        <v>757</v>
      </c>
      <c r="C1337" s="242"/>
      <c r="D1337" s="243"/>
      <c r="E1337" s="57"/>
      <c r="F1337" s="34">
        <f>SUM(F1335:F1336)</f>
        <v>0</v>
      </c>
    </row>
    <row r="1338" spans="1:6" ht="12" customHeight="1">
      <c r="B1338" s="52"/>
      <c r="C1338" s="52"/>
      <c r="D1338" s="52"/>
    </row>
    <row r="1339" spans="1:6" ht="12" customHeight="1">
      <c r="A1339" s="109" t="s">
        <v>46</v>
      </c>
      <c r="B1339" s="110" t="s">
        <v>525</v>
      </c>
      <c r="C1339" s="110"/>
      <c r="D1339" s="110"/>
      <c r="E1339" s="111"/>
      <c r="F1339" s="111"/>
    </row>
    <row r="1340" spans="1:6" ht="12" customHeight="1">
      <c r="B1340" s="52"/>
      <c r="C1340" s="52"/>
      <c r="D1340" s="52"/>
    </row>
    <row r="1341" spans="1:6" ht="12.75" customHeight="1">
      <c r="B1341" s="52" t="s">
        <v>313</v>
      </c>
      <c r="C1341" s="52"/>
      <c r="D1341" s="52"/>
    </row>
    <row r="1342" spans="1:6" ht="36" customHeight="1">
      <c r="A1342" s="142" t="s">
        <v>52</v>
      </c>
      <c r="B1342" s="272" t="s">
        <v>527</v>
      </c>
      <c r="C1342" s="272"/>
      <c r="D1342" s="272"/>
      <c r="E1342" s="122"/>
      <c r="F1342" s="122"/>
    </row>
    <row r="1343" spans="1:6" ht="18" customHeight="1">
      <c r="A1343" s="142" t="s">
        <v>52</v>
      </c>
      <c r="B1343" s="122" t="s">
        <v>528</v>
      </c>
      <c r="C1343" s="122"/>
      <c r="D1343" s="122"/>
      <c r="E1343" s="122"/>
      <c r="F1343" s="122"/>
    </row>
    <row r="1344" spans="1:6" ht="16.5" customHeight="1">
      <c r="A1344" s="142" t="s">
        <v>52</v>
      </c>
      <c r="B1344" s="122" t="s">
        <v>529</v>
      </c>
      <c r="C1344" s="122"/>
      <c r="D1344" s="122"/>
      <c r="E1344" s="122"/>
      <c r="F1344" s="122"/>
    </row>
    <row r="1345" spans="1:6" ht="16.5" customHeight="1">
      <c r="A1345" s="142" t="s">
        <v>52</v>
      </c>
      <c r="B1345" s="122" t="s">
        <v>530</v>
      </c>
      <c r="C1345" s="122"/>
      <c r="D1345" s="122"/>
      <c r="E1345" s="122"/>
      <c r="F1345" s="122"/>
    </row>
    <row r="1346" spans="1:6" ht="21.75" customHeight="1">
      <c r="A1346" s="142" t="s">
        <v>52</v>
      </c>
      <c r="B1346" s="122" t="s">
        <v>508</v>
      </c>
      <c r="C1346" s="122"/>
      <c r="D1346" s="122"/>
      <c r="E1346" s="122"/>
      <c r="F1346" s="122"/>
    </row>
    <row r="1347" spans="1:6" ht="48" customHeight="1">
      <c r="A1347" s="142" t="s">
        <v>52</v>
      </c>
      <c r="B1347" s="286" t="s">
        <v>531</v>
      </c>
      <c r="C1347" s="286"/>
      <c r="D1347" s="286"/>
      <c r="E1347" s="124"/>
      <c r="F1347" s="124"/>
    </row>
    <row r="1348" spans="1:6" ht="30.75" customHeight="1">
      <c r="A1348" s="142" t="s">
        <v>52</v>
      </c>
      <c r="B1348" s="272" t="s">
        <v>532</v>
      </c>
      <c r="C1348" s="272"/>
      <c r="D1348" s="272"/>
      <c r="E1348" s="122"/>
      <c r="F1348" s="122"/>
    </row>
    <row r="1349" spans="1:6" ht="39.75" customHeight="1">
      <c r="A1349" s="142" t="s">
        <v>52</v>
      </c>
      <c r="B1349" s="286" t="s">
        <v>533</v>
      </c>
      <c r="C1349" s="286"/>
      <c r="D1349" s="286"/>
      <c r="E1349" s="124"/>
      <c r="F1349" s="124"/>
    </row>
    <row r="1350" spans="1:6" ht="27.75" customHeight="1">
      <c r="A1350" s="142" t="s">
        <v>52</v>
      </c>
      <c r="B1350" s="286" t="s">
        <v>534</v>
      </c>
      <c r="C1350" s="286"/>
      <c r="D1350" s="286"/>
      <c r="E1350" s="124"/>
      <c r="F1350" s="124"/>
    </row>
    <row r="1351" spans="1:6" ht="15" customHeight="1">
      <c r="A1351" s="142"/>
      <c r="B1351" s="136" t="s">
        <v>187</v>
      </c>
      <c r="C1351" s="136"/>
      <c r="D1351" s="136"/>
      <c r="E1351" s="136"/>
      <c r="F1351" s="136"/>
    </row>
    <row r="1352" spans="1:6" ht="15" customHeight="1">
      <c r="A1352" s="142" t="s">
        <v>52</v>
      </c>
      <c r="B1352" s="122" t="s">
        <v>535</v>
      </c>
      <c r="C1352" s="122"/>
      <c r="D1352" s="122"/>
      <c r="E1352" s="122"/>
      <c r="F1352" s="122"/>
    </row>
    <row r="1353" spans="1:6" ht="15" customHeight="1">
      <c r="A1353" s="142"/>
      <c r="B1353" s="124" t="s">
        <v>536</v>
      </c>
      <c r="C1353" s="124"/>
      <c r="D1353" s="124"/>
      <c r="E1353" s="124"/>
      <c r="F1353" s="124"/>
    </row>
    <row r="1354" spans="1:6" ht="15" customHeight="1">
      <c r="A1354" s="142" t="s">
        <v>52</v>
      </c>
      <c r="B1354" s="124" t="s">
        <v>537</v>
      </c>
      <c r="C1354" s="124"/>
      <c r="D1354" s="124"/>
      <c r="E1354" s="124"/>
      <c r="F1354" s="124"/>
    </row>
    <row r="1355" spans="1:6" ht="12" customHeight="1" thickBot="1">
      <c r="B1355" s="52"/>
      <c r="C1355" s="52"/>
      <c r="D1355" s="52"/>
    </row>
    <row r="1356" spans="1:6" s="14" customFormat="1" ht="24" customHeight="1">
      <c r="A1356" s="21" t="s">
        <v>4</v>
      </c>
      <c r="B1356" s="22" t="s">
        <v>5</v>
      </c>
      <c r="C1356" s="23" t="s">
        <v>6</v>
      </c>
      <c r="D1356" s="46" t="s">
        <v>7</v>
      </c>
      <c r="E1356" s="45" t="s">
        <v>9</v>
      </c>
      <c r="F1356" s="24" t="s">
        <v>10</v>
      </c>
    </row>
    <row r="1357" spans="1:6" s="14" customFormat="1" ht="15" customHeight="1" thickBot="1">
      <c r="A1357" s="25" t="s">
        <v>8</v>
      </c>
      <c r="B1357" s="26">
        <v>1</v>
      </c>
      <c r="C1357" s="27">
        <v>2</v>
      </c>
      <c r="D1357" s="47">
        <v>3</v>
      </c>
      <c r="E1357" s="28">
        <v>4</v>
      </c>
      <c r="F1357" s="29" t="s">
        <v>17</v>
      </c>
    </row>
    <row r="1358" spans="1:6" s="13" customFormat="1" ht="49.5" customHeight="1">
      <c r="A1358" s="30" t="s">
        <v>0</v>
      </c>
      <c r="B1358" s="120" t="s">
        <v>538</v>
      </c>
      <c r="C1358" s="79">
        <v>116</v>
      </c>
      <c r="D1358" s="81" t="s">
        <v>37</v>
      </c>
      <c r="E1358" s="31"/>
      <c r="F1358" s="56">
        <f>C1358*E1358</f>
        <v>0</v>
      </c>
    </row>
    <row r="1359" spans="1:6" s="13" customFormat="1" ht="53.25" customHeight="1">
      <c r="A1359" s="30" t="s">
        <v>1</v>
      </c>
      <c r="B1359" s="120" t="s">
        <v>769</v>
      </c>
      <c r="C1359" s="79">
        <v>164</v>
      </c>
      <c r="D1359" s="81" t="s">
        <v>37</v>
      </c>
      <c r="E1359" s="31"/>
      <c r="F1359" s="56">
        <f>C1359*E1359</f>
        <v>0</v>
      </c>
    </row>
    <row r="1360" spans="1:6" s="13" customFormat="1" ht="53.25" customHeight="1">
      <c r="A1360" s="30" t="s">
        <v>2</v>
      </c>
      <c r="B1360" s="120" t="s">
        <v>540</v>
      </c>
      <c r="C1360" s="79">
        <v>157.9</v>
      </c>
      <c r="D1360" s="81" t="s">
        <v>37</v>
      </c>
      <c r="E1360" s="31"/>
      <c r="F1360" s="56">
        <f t="shared" ref="F1360:F1364" si="22">C1360*E1360</f>
        <v>0</v>
      </c>
    </row>
    <row r="1361" spans="1:6" s="13" customFormat="1" ht="47.25" customHeight="1">
      <c r="A1361" s="30" t="s">
        <v>3</v>
      </c>
      <c r="B1361" s="121" t="s">
        <v>770</v>
      </c>
      <c r="C1361" s="79">
        <v>25</v>
      </c>
      <c r="D1361" s="81" t="s">
        <v>37</v>
      </c>
      <c r="E1361" s="31"/>
      <c r="F1361" s="56">
        <f t="shared" si="22"/>
        <v>0</v>
      </c>
    </row>
    <row r="1362" spans="1:6" s="13" customFormat="1" ht="37.5" customHeight="1">
      <c r="A1362" s="59" t="s">
        <v>32</v>
      </c>
      <c r="B1362" s="120" t="s">
        <v>771</v>
      </c>
      <c r="C1362" s="79">
        <v>480</v>
      </c>
      <c r="D1362" s="81" t="s">
        <v>37</v>
      </c>
      <c r="E1362" s="60"/>
      <c r="F1362" s="56">
        <f t="shared" si="22"/>
        <v>0</v>
      </c>
    </row>
    <row r="1363" spans="1:6" s="13" customFormat="1" ht="51.75" customHeight="1">
      <c r="A1363" s="59" t="s">
        <v>43</v>
      </c>
      <c r="B1363" s="120" t="s">
        <v>772</v>
      </c>
      <c r="C1363" s="79">
        <v>10</v>
      </c>
      <c r="D1363" s="81" t="s">
        <v>37</v>
      </c>
      <c r="E1363" s="60"/>
      <c r="F1363" s="56">
        <f t="shared" si="22"/>
        <v>0</v>
      </c>
    </row>
    <row r="1364" spans="1:6" s="13" customFormat="1" ht="39.75" customHeight="1" thickBot="1">
      <c r="A1364" s="30" t="s">
        <v>44</v>
      </c>
      <c r="B1364" s="120" t="s">
        <v>773</v>
      </c>
      <c r="C1364" s="79">
        <v>86.5</v>
      </c>
      <c r="D1364" s="81" t="s">
        <v>37</v>
      </c>
      <c r="E1364" s="31"/>
      <c r="F1364" s="56">
        <f t="shared" si="22"/>
        <v>0</v>
      </c>
    </row>
    <row r="1365" spans="1:6" s="14" customFormat="1" ht="18" customHeight="1" thickBot="1">
      <c r="A1365" s="33"/>
      <c r="B1365" s="241" t="s">
        <v>768</v>
      </c>
      <c r="C1365" s="242"/>
      <c r="D1365" s="243"/>
      <c r="E1365" s="57"/>
      <c r="F1365" s="34">
        <f>SUM(F1358:F1364)</f>
        <v>0</v>
      </c>
    </row>
    <row r="1366" spans="1:6" ht="12" customHeight="1">
      <c r="B1366" s="52"/>
      <c r="C1366" s="52"/>
      <c r="D1366" s="52"/>
    </row>
    <row r="1367" spans="1:6" ht="13.5" customHeight="1">
      <c r="A1367" s="247" t="s">
        <v>541</v>
      </c>
      <c r="B1367" s="247"/>
      <c r="C1367" s="247"/>
      <c r="D1367" s="247"/>
      <c r="E1367" s="247"/>
      <c r="F1367" s="247"/>
    </row>
    <row r="1368" spans="1:6" ht="12.75" customHeight="1" thickBot="1">
      <c r="A1368" s="35"/>
      <c r="B1368" s="35"/>
      <c r="C1368" s="35"/>
      <c r="D1368" s="35"/>
      <c r="E1368" s="35"/>
      <c r="F1368" s="35"/>
    </row>
    <row r="1369" spans="1:6" s="14" customFormat="1" ht="20.25" customHeight="1" thickBot="1">
      <c r="A1369" s="36"/>
      <c r="B1369" s="248" t="s">
        <v>22</v>
      </c>
      <c r="C1369" s="249"/>
      <c r="D1369" s="250"/>
      <c r="E1369" s="251" t="s">
        <v>18</v>
      </c>
      <c r="F1369" s="250"/>
    </row>
    <row r="1370" spans="1:6" s="14" customFormat="1" ht="22.5" customHeight="1">
      <c r="A1370" s="53" t="s">
        <v>0</v>
      </c>
      <c r="B1370" s="252" t="s">
        <v>775</v>
      </c>
      <c r="C1370" s="253"/>
      <c r="D1370" s="254"/>
      <c r="E1370" s="255">
        <f>F979</f>
        <v>0</v>
      </c>
      <c r="F1370" s="256"/>
    </row>
    <row r="1371" spans="1:6" s="14" customFormat="1" ht="22.5" customHeight="1">
      <c r="A1371" s="37" t="s">
        <v>1</v>
      </c>
      <c r="B1371" s="263" t="s">
        <v>314</v>
      </c>
      <c r="C1371" s="264"/>
      <c r="D1371" s="265"/>
      <c r="E1371" s="266">
        <f>F1062</f>
        <v>0</v>
      </c>
      <c r="F1371" s="267"/>
    </row>
    <row r="1372" spans="1:6" s="14" customFormat="1" ht="22.5" customHeight="1">
      <c r="A1372" s="37" t="s">
        <v>2</v>
      </c>
      <c r="B1372" s="263" t="s">
        <v>344</v>
      </c>
      <c r="C1372" s="264"/>
      <c r="D1372" s="265"/>
      <c r="E1372" s="266">
        <f>F1111</f>
        <v>0</v>
      </c>
      <c r="F1372" s="267"/>
    </row>
    <row r="1373" spans="1:6" s="14" customFormat="1" ht="22.5" customHeight="1">
      <c r="A1373" s="37" t="s">
        <v>3</v>
      </c>
      <c r="B1373" s="263" t="s">
        <v>386</v>
      </c>
      <c r="C1373" s="264"/>
      <c r="D1373" s="265"/>
      <c r="E1373" s="266">
        <f>F1215</f>
        <v>0</v>
      </c>
      <c r="F1373" s="267"/>
    </row>
    <row r="1374" spans="1:6" s="14" customFormat="1" ht="22.5" customHeight="1">
      <c r="A1374" s="37" t="s">
        <v>32</v>
      </c>
      <c r="B1374" s="263" t="s">
        <v>482</v>
      </c>
      <c r="C1374" s="264"/>
      <c r="D1374" s="265"/>
      <c r="E1374" s="266">
        <f>F1245</f>
        <v>0</v>
      </c>
      <c r="F1374" s="267"/>
    </row>
    <row r="1375" spans="1:6" s="14" customFormat="1" ht="22.5" customHeight="1">
      <c r="A1375" s="37" t="s">
        <v>43</v>
      </c>
      <c r="B1375" s="263" t="s">
        <v>500</v>
      </c>
      <c r="C1375" s="264"/>
      <c r="D1375" s="265"/>
      <c r="E1375" s="266">
        <f>F1273</f>
        <v>0</v>
      </c>
      <c r="F1375" s="267"/>
    </row>
    <row r="1376" spans="1:6" s="14" customFormat="1" ht="22.5" customHeight="1">
      <c r="A1376" s="37" t="s">
        <v>44</v>
      </c>
      <c r="B1376" s="263" t="s">
        <v>516</v>
      </c>
      <c r="C1376" s="264"/>
      <c r="D1376" s="265"/>
      <c r="E1376" s="266">
        <f>F1312</f>
        <v>0</v>
      </c>
      <c r="F1376" s="267"/>
    </row>
    <row r="1377" spans="1:6" s="14" customFormat="1" ht="22.5" customHeight="1">
      <c r="A1377" s="37" t="s">
        <v>45</v>
      </c>
      <c r="B1377" s="263" t="s">
        <v>756</v>
      </c>
      <c r="C1377" s="264"/>
      <c r="D1377" s="265"/>
      <c r="E1377" s="266">
        <f>F1337</f>
        <v>0</v>
      </c>
      <c r="F1377" s="267"/>
    </row>
    <row r="1378" spans="1:6" s="14" customFormat="1" ht="22.5" customHeight="1" thickBot="1">
      <c r="A1378" s="37" t="s">
        <v>46</v>
      </c>
      <c r="B1378" s="263" t="s">
        <v>776</v>
      </c>
      <c r="C1378" s="264"/>
      <c r="D1378" s="265"/>
      <c r="E1378" s="266">
        <f>F1365</f>
        <v>0</v>
      </c>
      <c r="F1378" s="267"/>
    </row>
    <row r="1379" spans="1:6" s="19" customFormat="1" ht="18.75" customHeight="1" thickBot="1">
      <c r="A1379" s="90"/>
      <c r="B1379" s="257" t="s">
        <v>542</v>
      </c>
      <c r="C1379" s="258"/>
      <c r="D1379" s="259"/>
      <c r="E1379" s="260">
        <f>SUM(E1370:F1378)</f>
        <v>0</v>
      </c>
      <c r="F1379" s="261"/>
    </row>
    <row r="1380" spans="1:6" ht="12" customHeight="1">
      <c r="B1380" s="52"/>
      <c r="C1380" s="52"/>
      <c r="D1380" s="52"/>
    </row>
    <row r="1381" spans="1:6" ht="13.5" customHeight="1">
      <c r="A1381" s="274" t="s">
        <v>774</v>
      </c>
      <c r="B1381" s="274"/>
      <c r="C1381" s="274"/>
      <c r="D1381" s="274"/>
      <c r="E1381" s="274"/>
      <c r="F1381" s="274"/>
    </row>
    <row r="1382" spans="1:6" ht="12.75" customHeight="1" thickBot="1">
      <c r="A1382" s="35"/>
      <c r="B1382" s="35"/>
      <c r="C1382" s="35"/>
      <c r="D1382" s="35"/>
      <c r="E1382" s="35"/>
      <c r="F1382" s="35"/>
    </row>
    <row r="1383" spans="1:6" s="14" customFormat="1" ht="20.25" customHeight="1" thickBot="1">
      <c r="A1383" s="36"/>
      <c r="B1383" s="248" t="s">
        <v>22</v>
      </c>
      <c r="C1383" s="249"/>
      <c r="D1383" s="250"/>
      <c r="E1383" s="251" t="s">
        <v>18</v>
      </c>
      <c r="F1383" s="250"/>
    </row>
    <row r="1384" spans="1:6" s="14" customFormat="1" ht="22.5" customHeight="1">
      <c r="A1384" s="53" t="s">
        <v>24</v>
      </c>
      <c r="B1384" s="252" t="s">
        <v>41</v>
      </c>
      <c r="C1384" s="253"/>
      <c r="D1384" s="254"/>
      <c r="E1384" s="255">
        <f>E949</f>
        <v>0</v>
      </c>
      <c r="F1384" s="256"/>
    </row>
    <row r="1385" spans="1:6" s="14" customFormat="1" ht="22.5" customHeight="1" thickBot="1">
      <c r="A1385" s="37" t="s">
        <v>25</v>
      </c>
      <c r="B1385" s="263" t="s">
        <v>312</v>
      </c>
      <c r="C1385" s="264"/>
      <c r="D1385" s="265"/>
      <c r="E1385" s="266">
        <f>E1379</f>
        <v>0</v>
      </c>
      <c r="F1385" s="267"/>
    </row>
    <row r="1386" spans="1:6" s="19" customFormat="1" ht="18.75" customHeight="1" thickBot="1">
      <c r="A1386" s="90"/>
      <c r="B1386" s="257" t="s">
        <v>777</v>
      </c>
      <c r="C1386" s="258"/>
      <c r="D1386" s="259"/>
      <c r="E1386" s="260">
        <f>SUM(E1384:F1385)</f>
        <v>0</v>
      </c>
      <c r="F1386" s="261"/>
    </row>
    <row r="1387" spans="1:6" ht="12" customHeight="1">
      <c r="B1387" s="52"/>
      <c r="C1387" s="52"/>
      <c r="D1387" s="52"/>
    </row>
    <row r="1388" spans="1:6" ht="12" customHeight="1">
      <c r="A1388" s="105" t="s">
        <v>55</v>
      </c>
      <c r="B1388" s="106" t="s">
        <v>778</v>
      </c>
      <c r="C1388" s="106"/>
      <c r="D1388" s="106"/>
      <c r="E1388" s="107"/>
      <c r="F1388" s="107"/>
    </row>
    <row r="1389" spans="1:6" ht="12" customHeight="1">
      <c r="B1389" s="52"/>
      <c r="C1389" s="52"/>
      <c r="D1389" s="52"/>
    </row>
    <row r="1390" spans="1:6" ht="12" customHeight="1">
      <c r="B1390" s="134" t="s">
        <v>779</v>
      </c>
      <c r="C1390" s="52"/>
      <c r="D1390" s="52"/>
    </row>
    <row r="1391" spans="1:6" ht="24" customHeight="1">
      <c r="A1391" s="142" t="s">
        <v>0</v>
      </c>
      <c r="B1391" s="285" t="s">
        <v>780</v>
      </c>
      <c r="C1391" s="285"/>
      <c r="D1391" s="285"/>
    </row>
    <row r="1392" spans="1:6" ht="25.5" customHeight="1">
      <c r="A1392" s="142" t="s">
        <v>1</v>
      </c>
      <c r="B1392" s="285" t="s">
        <v>781</v>
      </c>
      <c r="C1392" s="285"/>
      <c r="D1392" s="285"/>
    </row>
    <row r="1393" spans="1:4" ht="39" customHeight="1">
      <c r="A1393" s="142" t="s">
        <v>2</v>
      </c>
      <c r="B1393" s="284" t="s">
        <v>782</v>
      </c>
      <c r="C1393" s="284"/>
      <c r="D1393" s="284"/>
    </row>
    <row r="1394" spans="1:4" ht="28.5" customHeight="1">
      <c r="A1394" s="142" t="s">
        <v>3</v>
      </c>
      <c r="B1394" s="277" t="s">
        <v>85</v>
      </c>
      <c r="C1394" s="277"/>
      <c r="D1394" s="277"/>
    </row>
    <row r="1395" spans="1:4" ht="29.25" customHeight="1">
      <c r="A1395" s="142" t="s">
        <v>32</v>
      </c>
      <c r="B1395" s="277" t="s">
        <v>783</v>
      </c>
      <c r="C1395" s="277"/>
      <c r="D1395" s="277"/>
    </row>
    <row r="1396" spans="1:4" ht="45" customHeight="1">
      <c r="A1396" s="142" t="s">
        <v>43</v>
      </c>
      <c r="B1396" s="277" t="s">
        <v>90</v>
      </c>
      <c r="C1396" s="277"/>
      <c r="D1396" s="277"/>
    </row>
    <row r="1397" spans="1:4" ht="27" customHeight="1">
      <c r="A1397" s="142" t="s">
        <v>44</v>
      </c>
      <c r="B1397" s="277" t="s">
        <v>91</v>
      </c>
      <c r="C1397" s="277"/>
      <c r="D1397" s="277"/>
    </row>
    <row r="1398" spans="1:4" ht="17.25" customHeight="1">
      <c r="A1398" s="142" t="s">
        <v>45</v>
      </c>
      <c r="B1398" s="277" t="s">
        <v>784</v>
      </c>
      <c r="C1398" s="277"/>
      <c r="D1398" s="277"/>
    </row>
    <row r="1399" spans="1:4" ht="22.5" customHeight="1">
      <c r="A1399" s="142" t="s">
        <v>46</v>
      </c>
      <c r="B1399" s="277" t="s">
        <v>94</v>
      </c>
      <c r="C1399" s="277"/>
      <c r="D1399" s="277"/>
    </row>
    <row r="1400" spans="1:4" ht="26.25" customHeight="1">
      <c r="A1400" s="142" t="s">
        <v>47</v>
      </c>
      <c r="B1400" s="277" t="s">
        <v>785</v>
      </c>
      <c r="C1400" s="277"/>
      <c r="D1400" s="277"/>
    </row>
    <row r="1401" spans="1:4" ht="16.5" customHeight="1">
      <c r="B1401" s="277" t="s">
        <v>786</v>
      </c>
      <c r="C1401" s="277"/>
      <c r="D1401" s="277"/>
    </row>
    <row r="1402" spans="1:4" ht="25.5" customHeight="1">
      <c r="B1402" s="277" t="s">
        <v>787</v>
      </c>
      <c r="C1402" s="277"/>
      <c r="D1402" s="277"/>
    </row>
    <row r="1403" spans="1:4" ht="25.5" customHeight="1">
      <c r="B1403" s="277" t="s">
        <v>788</v>
      </c>
      <c r="C1403" s="277"/>
      <c r="D1403" s="277"/>
    </row>
    <row r="1404" spans="1:4" ht="16.5" customHeight="1">
      <c r="B1404" s="277" t="s">
        <v>789</v>
      </c>
      <c r="C1404" s="277"/>
      <c r="D1404" s="277"/>
    </row>
    <row r="1405" spans="1:4" ht="25.5" customHeight="1">
      <c r="B1405" s="277" t="s">
        <v>790</v>
      </c>
      <c r="C1405" s="277"/>
      <c r="D1405" s="277"/>
    </row>
    <row r="1406" spans="1:4" ht="25.5" customHeight="1">
      <c r="B1406" s="277" t="s">
        <v>791</v>
      </c>
      <c r="C1406" s="277"/>
      <c r="D1406" s="277"/>
    </row>
    <row r="1407" spans="1:4" ht="25.5" customHeight="1">
      <c r="B1407" s="277" t="s">
        <v>792</v>
      </c>
      <c r="C1407" s="277"/>
      <c r="D1407" s="277"/>
    </row>
    <row r="1408" spans="1:4" ht="25.5" customHeight="1">
      <c r="B1408" s="277" t="s">
        <v>793</v>
      </c>
      <c r="C1408" s="277"/>
      <c r="D1408" s="277"/>
    </row>
    <row r="1409" spans="1:6" ht="16.5" customHeight="1">
      <c r="B1409" s="277" t="s">
        <v>794</v>
      </c>
      <c r="C1409" s="277"/>
      <c r="D1409" s="277"/>
    </row>
    <row r="1410" spans="1:6" ht="25.5" customHeight="1">
      <c r="B1410" s="277" t="s">
        <v>795</v>
      </c>
      <c r="C1410" s="277"/>
      <c r="D1410" s="277"/>
    </row>
    <row r="1411" spans="1:6" ht="25.5" customHeight="1">
      <c r="B1411" s="277" t="s">
        <v>796</v>
      </c>
      <c r="C1411" s="277"/>
      <c r="D1411" s="277"/>
    </row>
    <row r="1412" spans="1:6" ht="46.5" customHeight="1">
      <c r="B1412" s="277" t="s">
        <v>801</v>
      </c>
      <c r="C1412" s="277"/>
      <c r="D1412" s="277"/>
    </row>
    <row r="1413" spans="1:6" ht="16.5" customHeight="1">
      <c r="B1413" s="153" t="s">
        <v>797</v>
      </c>
      <c r="C1413" s="52"/>
      <c r="D1413" s="52"/>
    </row>
    <row r="1414" spans="1:6" ht="87.75" customHeight="1">
      <c r="B1414" s="277" t="s">
        <v>798</v>
      </c>
      <c r="C1414" s="277"/>
      <c r="D1414" s="277"/>
    </row>
    <row r="1415" spans="1:6" ht="16.5" customHeight="1">
      <c r="B1415" s="277" t="s">
        <v>799</v>
      </c>
      <c r="C1415" s="277"/>
      <c r="D1415" s="277"/>
    </row>
    <row r="1416" spans="1:6" ht="31.5" customHeight="1">
      <c r="A1416" s="142" t="s">
        <v>48</v>
      </c>
      <c r="B1416" s="277" t="s">
        <v>800</v>
      </c>
      <c r="C1416" s="277"/>
      <c r="D1416" s="277"/>
    </row>
    <row r="1417" spans="1:6" ht="12" customHeight="1">
      <c r="B1417" s="52"/>
      <c r="C1417" s="52"/>
      <c r="D1417" s="52"/>
    </row>
    <row r="1418" spans="1:6" ht="12" customHeight="1">
      <c r="A1418" s="112" t="s">
        <v>24</v>
      </c>
      <c r="B1418" s="113" t="s">
        <v>802</v>
      </c>
      <c r="C1418" s="113"/>
      <c r="D1418" s="113"/>
      <c r="E1418" s="114"/>
      <c r="F1418" s="114"/>
    </row>
    <row r="1419" spans="1:6" ht="12" customHeight="1">
      <c r="B1419" s="52"/>
      <c r="C1419" s="52"/>
      <c r="D1419" s="52"/>
    </row>
    <row r="1420" spans="1:6" ht="12" customHeight="1">
      <c r="A1420" s="109" t="s">
        <v>0</v>
      </c>
      <c r="B1420" s="110" t="s">
        <v>803</v>
      </c>
      <c r="C1420" s="110"/>
      <c r="D1420" s="110"/>
      <c r="E1420" s="111"/>
      <c r="F1420" s="111"/>
    </row>
    <row r="1421" spans="1:6" ht="12" customHeight="1" thickBot="1">
      <c r="B1421" s="52"/>
      <c r="C1421" s="52"/>
      <c r="D1421" s="52"/>
    </row>
    <row r="1422" spans="1:6" s="14" customFormat="1" ht="24" customHeight="1">
      <c r="A1422" s="21" t="s">
        <v>4</v>
      </c>
      <c r="B1422" s="22" t="s">
        <v>5</v>
      </c>
      <c r="C1422" s="23" t="s">
        <v>6</v>
      </c>
      <c r="D1422" s="46" t="s">
        <v>7</v>
      </c>
      <c r="E1422" s="45" t="s">
        <v>9</v>
      </c>
      <c r="F1422" s="24" t="s">
        <v>10</v>
      </c>
    </row>
    <row r="1423" spans="1:6" s="14" customFormat="1" ht="15" customHeight="1" thickBot="1">
      <c r="A1423" s="25" t="s">
        <v>8</v>
      </c>
      <c r="B1423" s="26">
        <v>1</v>
      </c>
      <c r="C1423" s="27">
        <v>2</v>
      </c>
      <c r="D1423" s="47">
        <v>3</v>
      </c>
      <c r="E1423" s="28">
        <v>4</v>
      </c>
      <c r="F1423" s="29" t="s">
        <v>17</v>
      </c>
    </row>
    <row r="1424" spans="1:6" s="13" customFormat="1" ht="79.5" customHeight="1">
      <c r="A1424" s="30" t="s">
        <v>0</v>
      </c>
      <c r="B1424" s="104" t="s">
        <v>805</v>
      </c>
      <c r="C1424" s="79">
        <v>34</v>
      </c>
      <c r="D1424" s="81" t="s">
        <v>26</v>
      </c>
      <c r="E1424" s="31"/>
      <c r="F1424" s="56">
        <f>C1424*E1424</f>
        <v>0</v>
      </c>
    </row>
    <row r="1425" spans="1:6" s="13" customFormat="1" ht="24.75" customHeight="1">
      <c r="A1425" s="30" t="s">
        <v>1</v>
      </c>
      <c r="B1425" s="104" t="s">
        <v>806</v>
      </c>
      <c r="C1425" s="79">
        <v>14</v>
      </c>
      <c r="D1425" s="81" t="s">
        <v>26</v>
      </c>
      <c r="E1425" s="31"/>
      <c r="F1425" s="56">
        <f>C1425*E1425</f>
        <v>0</v>
      </c>
    </row>
    <row r="1426" spans="1:6" s="13" customFormat="1" ht="120.75" customHeight="1">
      <c r="A1426" s="30" t="s">
        <v>2</v>
      </c>
      <c r="B1426" s="104" t="s">
        <v>807</v>
      </c>
      <c r="C1426" s="79">
        <v>1</v>
      </c>
      <c r="D1426" s="81" t="s">
        <v>26</v>
      </c>
      <c r="E1426" s="31"/>
      <c r="F1426" s="56">
        <f t="shared" ref="F1426:F1445" si="23">C1426*E1426</f>
        <v>0</v>
      </c>
    </row>
    <row r="1427" spans="1:6" s="13" customFormat="1" ht="98.25" customHeight="1">
      <c r="A1427" s="30" t="s">
        <v>3</v>
      </c>
      <c r="B1427" s="104" t="s">
        <v>808</v>
      </c>
      <c r="C1427" s="79">
        <v>1</v>
      </c>
      <c r="D1427" s="81" t="s">
        <v>26</v>
      </c>
      <c r="E1427" s="31"/>
      <c r="F1427" s="56">
        <f t="shared" si="23"/>
        <v>0</v>
      </c>
    </row>
    <row r="1428" spans="1:6" s="13" customFormat="1" ht="27.75" customHeight="1">
      <c r="A1428" s="59" t="s">
        <v>32</v>
      </c>
      <c r="B1428" s="104" t="s">
        <v>809</v>
      </c>
      <c r="C1428" s="79">
        <v>1</v>
      </c>
      <c r="D1428" s="81" t="s">
        <v>26</v>
      </c>
      <c r="E1428" s="60"/>
      <c r="F1428" s="56">
        <f t="shared" si="23"/>
        <v>0</v>
      </c>
    </row>
    <row r="1429" spans="1:6" s="13" customFormat="1" ht="99.75" customHeight="1">
      <c r="A1429" s="59" t="s">
        <v>43</v>
      </c>
      <c r="B1429" s="104" t="s">
        <v>810</v>
      </c>
      <c r="C1429" s="79">
        <v>1</v>
      </c>
      <c r="D1429" s="81" t="s">
        <v>26</v>
      </c>
      <c r="E1429" s="60"/>
      <c r="F1429" s="56">
        <f t="shared" si="23"/>
        <v>0</v>
      </c>
    </row>
    <row r="1430" spans="1:6" s="13" customFormat="1" ht="27.75" customHeight="1">
      <c r="A1430" s="30" t="s">
        <v>44</v>
      </c>
      <c r="B1430" s="104" t="s">
        <v>811</v>
      </c>
      <c r="C1430" s="79">
        <v>1</v>
      </c>
      <c r="D1430" s="81" t="s">
        <v>26</v>
      </c>
      <c r="E1430" s="31"/>
      <c r="F1430" s="56">
        <f t="shared" si="23"/>
        <v>0</v>
      </c>
    </row>
    <row r="1431" spans="1:6" s="13" customFormat="1" ht="99.75" customHeight="1">
      <c r="A1431" s="30" t="s">
        <v>45</v>
      </c>
      <c r="B1431" s="104" t="s">
        <v>812</v>
      </c>
      <c r="C1431" s="79">
        <v>2</v>
      </c>
      <c r="D1431" s="81" t="s">
        <v>26</v>
      </c>
      <c r="E1431" s="31"/>
      <c r="F1431" s="56">
        <f t="shared" si="23"/>
        <v>0</v>
      </c>
    </row>
    <row r="1432" spans="1:6" s="13" customFormat="1" ht="34.5" customHeight="1">
      <c r="A1432" s="30" t="s">
        <v>46</v>
      </c>
      <c r="B1432" s="104" t="s">
        <v>813</v>
      </c>
      <c r="C1432" s="79">
        <v>2</v>
      </c>
      <c r="D1432" s="81" t="s">
        <v>26</v>
      </c>
      <c r="E1432" s="31"/>
      <c r="F1432" s="56">
        <f t="shared" si="23"/>
        <v>0</v>
      </c>
    </row>
    <row r="1433" spans="1:6" s="13" customFormat="1" ht="96" customHeight="1">
      <c r="A1433" s="30" t="s">
        <v>47</v>
      </c>
      <c r="B1433" s="104" t="s">
        <v>814</v>
      </c>
      <c r="C1433" s="79">
        <v>1</v>
      </c>
      <c r="D1433" s="81" t="s">
        <v>26</v>
      </c>
      <c r="E1433" s="31"/>
      <c r="F1433" s="56">
        <f t="shared" si="23"/>
        <v>0</v>
      </c>
    </row>
    <row r="1434" spans="1:6" s="13" customFormat="1" ht="38.25" customHeight="1">
      <c r="A1434" s="30" t="s">
        <v>48</v>
      </c>
      <c r="B1434" s="104" t="s">
        <v>815</v>
      </c>
      <c r="C1434" s="79">
        <v>1</v>
      </c>
      <c r="D1434" s="81" t="s">
        <v>26</v>
      </c>
      <c r="E1434" s="31"/>
      <c r="F1434" s="56">
        <f t="shared" si="23"/>
        <v>0</v>
      </c>
    </row>
    <row r="1435" spans="1:6" s="13" customFormat="1" ht="108" customHeight="1">
      <c r="A1435" s="30" t="s">
        <v>49</v>
      </c>
      <c r="B1435" s="104" t="s">
        <v>816</v>
      </c>
      <c r="C1435" s="79">
        <v>1</v>
      </c>
      <c r="D1435" s="81" t="s">
        <v>26</v>
      </c>
      <c r="E1435" s="31"/>
      <c r="F1435" s="56">
        <f t="shared" si="23"/>
        <v>0</v>
      </c>
    </row>
    <row r="1436" spans="1:6" s="13" customFormat="1" ht="34.5" customHeight="1">
      <c r="A1436" s="30" t="s">
        <v>57</v>
      </c>
      <c r="B1436" s="104" t="s">
        <v>817</v>
      </c>
      <c r="C1436" s="79">
        <v>1</v>
      </c>
      <c r="D1436" s="81" t="s">
        <v>26</v>
      </c>
      <c r="E1436" s="31"/>
      <c r="F1436" s="56">
        <f t="shared" si="23"/>
        <v>0</v>
      </c>
    </row>
    <row r="1437" spans="1:6" s="13" customFormat="1" ht="80.25" customHeight="1">
      <c r="A1437" s="30" t="s">
        <v>58</v>
      </c>
      <c r="B1437" s="104" t="s">
        <v>818</v>
      </c>
      <c r="C1437" s="79">
        <v>2</v>
      </c>
      <c r="D1437" s="81" t="s">
        <v>26</v>
      </c>
      <c r="E1437" s="31"/>
      <c r="F1437" s="56">
        <f t="shared" si="23"/>
        <v>0</v>
      </c>
    </row>
    <row r="1438" spans="1:6" s="13" customFormat="1" ht="35.25" customHeight="1">
      <c r="A1438" s="30" t="s">
        <v>59</v>
      </c>
      <c r="B1438" s="104" t="s">
        <v>819</v>
      </c>
      <c r="C1438" s="79">
        <v>1</v>
      </c>
      <c r="D1438" s="81" t="s">
        <v>26</v>
      </c>
      <c r="E1438" s="31"/>
      <c r="F1438" s="56">
        <f t="shared" si="23"/>
        <v>0</v>
      </c>
    </row>
    <row r="1439" spans="1:6" s="13" customFormat="1" ht="109.5" customHeight="1">
      <c r="A1439" s="30" t="s">
        <v>60</v>
      </c>
      <c r="B1439" s="104" t="s">
        <v>820</v>
      </c>
      <c r="C1439" s="79">
        <v>2</v>
      </c>
      <c r="D1439" s="81" t="s">
        <v>26</v>
      </c>
      <c r="E1439" s="31"/>
      <c r="F1439" s="56">
        <f t="shared" si="23"/>
        <v>0</v>
      </c>
    </row>
    <row r="1440" spans="1:6" s="13" customFormat="1" ht="24.75" customHeight="1">
      <c r="A1440" s="30" t="s">
        <v>61</v>
      </c>
      <c r="B1440" s="104" t="s">
        <v>821</v>
      </c>
      <c r="C1440" s="79">
        <v>1</v>
      </c>
      <c r="D1440" s="81" t="s">
        <v>26</v>
      </c>
      <c r="E1440" s="31"/>
      <c r="F1440" s="56">
        <f t="shared" si="23"/>
        <v>0</v>
      </c>
    </row>
    <row r="1441" spans="1:6" s="13" customFormat="1" ht="24.75" customHeight="1">
      <c r="A1441" s="30" t="s">
        <v>62</v>
      </c>
      <c r="B1441" s="104" t="s">
        <v>822</v>
      </c>
      <c r="C1441" s="79">
        <v>4</v>
      </c>
      <c r="D1441" s="81" t="s">
        <v>26</v>
      </c>
      <c r="E1441" s="31"/>
      <c r="F1441" s="56">
        <f t="shared" si="23"/>
        <v>0</v>
      </c>
    </row>
    <row r="1442" spans="1:6" s="13" customFormat="1" ht="24.75" customHeight="1">
      <c r="A1442" s="30" t="s">
        <v>63</v>
      </c>
      <c r="B1442" s="104" t="s">
        <v>823</v>
      </c>
      <c r="C1442" s="79">
        <v>1</v>
      </c>
      <c r="D1442" s="81" t="s">
        <v>26</v>
      </c>
      <c r="E1442" s="31"/>
      <c r="F1442" s="56">
        <f t="shared" si="23"/>
        <v>0</v>
      </c>
    </row>
    <row r="1443" spans="1:6" s="13" customFormat="1" ht="24.75" customHeight="1">
      <c r="A1443" s="30" t="s">
        <v>66</v>
      </c>
      <c r="B1443" s="104" t="s">
        <v>824</v>
      </c>
      <c r="C1443" s="79">
        <v>2</v>
      </c>
      <c r="D1443" s="81" t="s">
        <v>26</v>
      </c>
      <c r="E1443" s="31"/>
      <c r="F1443" s="56">
        <f t="shared" si="23"/>
        <v>0</v>
      </c>
    </row>
    <row r="1444" spans="1:6" s="13" customFormat="1" ht="24.75" customHeight="1">
      <c r="A1444" s="30" t="s">
        <v>67</v>
      </c>
      <c r="B1444" s="154" t="s">
        <v>825</v>
      </c>
      <c r="C1444" s="79">
        <v>1</v>
      </c>
      <c r="D1444" s="81" t="s">
        <v>26</v>
      </c>
      <c r="E1444" s="31"/>
      <c r="F1444" s="56">
        <f t="shared" si="23"/>
        <v>0</v>
      </c>
    </row>
    <row r="1445" spans="1:6" s="13" customFormat="1" ht="24.75" customHeight="1" thickBot="1">
      <c r="A1445" s="155" t="s">
        <v>68</v>
      </c>
      <c r="B1445" s="156" t="s">
        <v>826</v>
      </c>
      <c r="C1445" s="157">
        <v>1</v>
      </c>
      <c r="D1445" s="158" t="s">
        <v>26</v>
      </c>
      <c r="E1445" s="159"/>
      <c r="F1445" s="56">
        <f t="shared" si="23"/>
        <v>0</v>
      </c>
    </row>
    <row r="1446" spans="1:6" s="13" customFormat="1" ht="24.75" customHeight="1" thickBot="1">
      <c r="A1446" s="163"/>
      <c r="B1446" s="337" t="s">
        <v>827</v>
      </c>
      <c r="C1446" s="338"/>
      <c r="D1446" s="339"/>
      <c r="E1446" s="65"/>
      <c r="F1446" s="164">
        <f>SUM(F1424:F1445)</f>
        <v>0</v>
      </c>
    </row>
    <row r="1447" spans="1:6" s="13" customFormat="1" ht="24.75" customHeight="1" thickBot="1">
      <c r="A1447" s="30" t="s">
        <v>69</v>
      </c>
      <c r="B1447" s="160" t="s">
        <v>828</v>
      </c>
      <c r="C1447" s="165">
        <v>0.03</v>
      </c>
      <c r="D1447" s="161" t="s">
        <v>829</v>
      </c>
      <c r="E1447" s="31">
        <f>F1446</f>
        <v>0</v>
      </c>
      <c r="F1447" s="162">
        <f>C1447*E1447</f>
        <v>0</v>
      </c>
    </row>
    <row r="1448" spans="1:6" s="14" customFormat="1" ht="18" customHeight="1" thickBot="1">
      <c r="A1448" s="33"/>
      <c r="B1448" s="241" t="s">
        <v>804</v>
      </c>
      <c r="C1448" s="242"/>
      <c r="D1448" s="243"/>
      <c r="E1448" s="57"/>
      <c r="F1448" s="34">
        <f>F1446+F1447</f>
        <v>0</v>
      </c>
    </row>
    <row r="1449" spans="1:6" ht="12" customHeight="1">
      <c r="B1449" s="52"/>
      <c r="C1449" s="52"/>
      <c r="D1449" s="52"/>
    </row>
    <row r="1450" spans="1:6" ht="12" customHeight="1">
      <c r="A1450" s="109" t="s">
        <v>1</v>
      </c>
      <c r="B1450" s="110" t="s">
        <v>830</v>
      </c>
      <c r="C1450" s="110"/>
      <c r="D1450" s="110"/>
      <c r="E1450" s="111"/>
      <c r="F1450" s="111"/>
    </row>
    <row r="1451" spans="1:6" ht="12" customHeight="1" thickBot="1">
      <c r="B1451" s="52"/>
      <c r="C1451" s="52"/>
      <c r="D1451" s="52"/>
    </row>
    <row r="1452" spans="1:6" s="14" customFormat="1" ht="24" customHeight="1">
      <c r="A1452" s="21" t="s">
        <v>4</v>
      </c>
      <c r="B1452" s="22" t="s">
        <v>5</v>
      </c>
      <c r="C1452" s="23" t="s">
        <v>6</v>
      </c>
      <c r="D1452" s="46" t="s">
        <v>7</v>
      </c>
      <c r="E1452" s="45" t="s">
        <v>9</v>
      </c>
      <c r="F1452" s="24" t="s">
        <v>10</v>
      </c>
    </row>
    <row r="1453" spans="1:6" s="14" customFormat="1" ht="15" customHeight="1" thickBot="1">
      <c r="A1453" s="25" t="s">
        <v>8</v>
      </c>
      <c r="B1453" s="26">
        <v>1</v>
      </c>
      <c r="C1453" s="27">
        <v>2</v>
      </c>
      <c r="D1453" s="47">
        <v>3</v>
      </c>
      <c r="E1453" s="28">
        <v>4</v>
      </c>
      <c r="F1453" s="29" t="s">
        <v>17</v>
      </c>
    </row>
    <row r="1454" spans="1:6" s="13" customFormat="1" ht="79.5" customHeight="1">
      <c r="A1454" s="30" t="s">
        <v>70</v>
      </c>
      <c r="B1454" s="140" t="s">
        <v>832</v>
      </c>
      <c r="C1454" s="79">
        <v>1</v>
      </c>
      <c r="D1454" s="81" t="s">
        <v>19</v>
      </c>
      <c r="E1454" s="31"/>
      <c r="F1454" s="56">
        <f>C1454*E1454</f>
        <v>0</v>
      </c>
    </row>
    <row r="1455" spans="1:6" s="13" customFormat="1" ht="27" customHeight="1">
      <c r="A1455" s="30" t="s">
        <v>71</v>
      </c>
      <c r="B1455" s="140" t="s">
        <v>833</v>
      </c>
      <c r="C1455" s="79">
        <v>1</v>
      </c>
      <c r="D1455" s="81" t="s">
        <v>19</v>
      </c>
      <c r="E1455" s="31"/>
      <c r="F1455" s="56">
        <f>C1455*E1455</f>
        <v>0</v>
      </c>
    </row>
    <row r="1456" spans="1:6" s="13" customFormat="1" ht="26.25" customHeight="1">
      <c r="A1456" s="30" t="s">
        <v>72</v>
      </c>
      <c r="B1456" s="140" t="s">
        <v>834</v>
      </c>
      <c r="C1456" s="79">
        <v>1</v>
      </c>
      <c r="D1456" s="81" t="s">
        <v>19</v>
      </c>
      <c r="E1456" s="31"/>
      <c r="F1456" s="56">
        <f t="shared" ref="F1456:F1459" si="24">C1456*E1456</f>
        <v>0</v>
      </c>
    </row>
    <row r="1457" spans="1:6" s="13" customFormat="1" ht="59.25" customHeight="1">
      <c r="A1457" s="30" t="s">
        <v>73</v>
      </c>
      <c r="B1457" s="140" t="s">
        <v>835</v>
      </c>
      <c r="C1457" s="79">
        <v>6</v>
      </c>
      <c r="D1457" s="81" t="s">
        <v>19</v>
      </c>
      <c r="E1457" s="31"/>
      <c r="F1457" s="56">
        <f t="shared" si="24"/>
        <v>0</v>
      </c>
    </row>
    <row r="1458" spans="1:6" s="13" customFormat="1" ht="54.75" customHeight="1">
      <c r="A1458" s="30" t="s">
        <v>74</v>
      </c>
      <c r="B1458" s="140" t="s">
        <v>836</v>
      </c>
      <c r="C1458" s="79">
        <v>1</v>
      </c>
      <c r="D1458" s="81" t="s">
        <v>26</v>
      </c>
      <c r="E1458" s="31"/>
      <c r="F1458" s="56">
        <f t="shared" si="24"/>
        <v>0</v>
      </c>
    </row>
    <row r="1459" spans="1:6" s="13" customFormat="1" ht="27" customHeight="1" thickBot="1">
      <c r="A1459" s="155" t="s">
        <v>75</v>
      </c>
      <c r="B1459" s="156" t="s">
        <v>837</v>
      </c>
      <c r="C1459" s="157">
        <v>1</v>
      </c>
      <c r="D1459" s="158" t="s">
        <v>26</v>
      </c>
      <c r="E1459" s="159"/>
      <c r="F1459" s="56">
        <f t="shared" si="24"/>
        <v>0</v>
      </c>
    </row>
    <row r="1460" spans="1:6" s="13" customFormat="1" ht="25.5" customHeight="1" thickBot="1">
      <c r="A1460" s="163"/>
      <c r="B1460" s="281" t="s">
        <v>838</v>
      </c>
      <c r="C1460" s="282"/>
      <c r="D1460" s="283"/>
      <c r="E1460" s="65"/>
      <c r="F1460" s="164">
        <f>SUM(F1454:F1459)</f>
        <v>0</v>
      </c>
    </row>
    <row r="1461" spans="1:6" s="13" customFormat="1" ht="22.5" customHeight="1" thickBot="1">
      <c r="A1461" s="30"/>
      <c r="B1461" s="160" t="s">
        <v>839</v>
      </c>
      <c r="C1461" s="165">
        <v>0.03</v>
      </c>
      <c r="D1461" s="161" t="s">
        <v>829</v>
      </c>
      <c r="E1461" s="31">
        <f>F1460</f>
        <v>0</v>
      </c>
      <c r="F1461" s="162">
        <f>C1461*E1461</f>
        <v>0</v>
      </c>
    </row>
    <row r="1462" spans="1:6" s="14" customFormat="1" ht="18" customHeight="1" thickBot="1">
      <c r="A1462" s="33"/>
      <c r="B1462" s="241" t="s">
        <v>831</v>
      </c>
      <c r="C1462" s="242"/>
      <c r="D1462" s="243"/>
      <c r="E1462" s="57"/>
      <c r="F1462" s="34">
        <f>F1460+F1461</f>
        <v>0</v>
      </c>
    </row>
    <row r="1463" spans="1:6" ht="12" customHeight="1">
      <c r="B1463" s="52"/>
      <c r="C1463" s="52"/>
      <c r="D1463" s="52"/>
    </row>
    <row r="1464" spans="1:6" ht="13.5" customHeight="1">
      <c r="A1464" s="247" t="s">
        <v>840</v>
      </c>
      <c r="B1464" s="247"/>
      <c r="C1464" s="247"/>
      <c r="D1464" s="247"/>
      <c r="E1464" s="247"/>
      <c r="F1464" s="247"/>
    </row>
    <row r="1465" spans="1:6" ht="12.75" customHeight="1" thickBot="1">
      <c r="A1465" s="35"/>
      <c r="B1465" s="35"/>
      <c r="C1465" s="35"/>
      <c r="D1465" s="35"/>
      <c r="E1465" s="35"/>
      <c r="F1465" s="35"/>
    </row>
    <row r="1466" spans="1:6" s="14" customFormat="1" ht="20.25" customHeight="1" thickBot="1">
      <c r="A1466" s="36"/>
      <c r="B1466" s="248" t="s">
        <v>22</v>
      </c>
      <c r="C1466" s="249"/>
      <c r="D1466" s="250"/>
      <c r="E1466" s="251" t="s">
        <v>18</v>
      </c>
      <c r="F1466" s="250"/>
    </row>
    <row r="1467" spans="1:6" s="14" customFormat="1" ht="22.5" customHeight="1">
      <c r="A1467" s="53" t="s">
        <v>0</v>
      </c>
      <c r="B1467" s="252" t="s">
        <v>803</v>
      </c>
      <c r="C1467" s="253"/>
      <c r="D1467" s="254"/>
      <c r="E1467" s="255">
        <f>F1448</f>
        <v>0</v>
      </c>
      <c r="F1467" s="256"/>
    </row>
    <row r="1468" spans="1:6" s="14" customFormat="1" ht="22.5" customHeight="1" thickBot="1">
      <c r="A1468" s="37" t="s">
        <v>1</v>
      </c>
      <c r="B1468" s="263" t="s">
        <v>830</v>
      </c>
      <c r="C1468" s="264"/>
      <c r="D1468" s="265"/>
      <c r="E1468" s="266">
        <f>F1462</f>
        <v>0</v>
      </c>
      <c r="F1468" s="267"/>
    </row>
    <row r="1469" spans="1:6" s="19" customFormat="1" ht="18.75" customHeight="1" thickBot="1">
      <c r="A1469" s="90"/>
      <c r="B1469" s="257" t="s">
        <v>841</v>
      </c>
      <c r="C1469" s="258"/>
      <c r="D1469" s="259"/>
      <c r="E1469" s="260">
        <f>SUM(E1467:F1468)</f>
        <v>0</v>
      </c>
      <c r="F1469" s="261"/>
    </row>
    <row r="1470" spans="1:6" ht="12" customHeight="1">
      <c r="B1470" s="52"/>
      <c r="C1470" s="52"/>
      <c r="D1470" s="52"/>
    </row>
    <row r="1471" spans="1:6" ht="12" customHeight="1">
      <c r="A1471" s="112" t="s">
        <v>25</v>
      </c>
      <c r="B1471" s="113" t="s">
        <v>842</v>
      </c>
      <c r="C1471" s="113"/>
      <c r="D1471" s="113"/>
      <c r="E1471" s="114"/>
      <c r="F1471" s="114"/>
    </row>
    <row r="1472" spans="1:6" ht="12" customHeight="1" thickBot="1">
      <c r="B1472" s="52"/>
      <c r="C1472" s="52"/>
      <c r="D1472" s="52"/>
    </row>
    <row r="1473" spans="1:6" s="14" customFormat="1" ht="24" customHeight="1">
      <c r="A1473" s="21" t="s">
        <v>4</v>
      </c>
      <c r="B1473" s="22" t="s">
        <v>5</v>
      </c>
      <c r="C1473" s="23" t="s">
        <v>6</v>
      </c>
      <c r="D1473" s="46" t="s">
        <v>7</v>
      </c>
      <c r="E1473" s="45" t="s">
        <v>9</v>
      </c>
      <c r="F1473" s="24" t="s">
        <v>10</v>
      </c>
    </row>
    <row r="1474" spans="1:6" s="14" customFormat="1" ht="15" customHeight="1" thickBot="1">
      <c r="A1474" s="25" t="s">
        <v>8</v>
      </c>
      <c r="B1474" s="26">
        <v>1</v>
      </c>
      <c r="C1474" s="27">
        <v>2</v>
      </c>
      <c r="D1474" s="47">
        <v>3</v>
      </c>
      <c r="E1474" s="28">
        <v>4</v>
      </c>
      <c r="F1474" s="29" t="s">
        <v>17</v>
      </c>
    </row>
    <row r="1475" spans="1:6" s="13" customFormat="1" ht="22.5" customHeight="1">
      <c r="A1475" s="30" t="s">
        <v>0</v>
      </c>
      <c r="B1475" s="154" t="s">
        <v>844</v>
      </c>
      <c r="C1475" s="79"/>
      <c r="D1475" s="81"/>
      <c r="E1475" s="31"/>
      <c r="F1475" s="56"/>
    </row>
    <row r="1476" spans="1:6" s="13" customFormat="1" ht="22.5" customHeight="1">
      <c r="A1476" s="30"/>
      <c r="B1476" s="154" t="s">
        <v>845</v>
      </c>
      <c r="C1476" s="79">
        <v>50</v>
      </c>
      <c r="D1476" s="81" t="s">
        <v>42</v>
      </c>
      <c r="E1476" s="31"/>
      <c r="F1476" s="56">
        <f>C1476*E1476</f>
        <v>0</v>
      </c>
    </row>
    <row r="1477" spans="1:6" s="13" customFormat="1" ht="22.5" customHeight="1">
      <c r="A1477" s="30"/>
      <c r="B1477" s="154" t="s">
        <v>846</v>
      </c>
      <c r="C1477" s="79">
        <v>20</v>
      </c>
      <c r="D1477" s="81" t="s">
        <v>42</v>
      </c>
      <c r="E1477" s="31"/>
      <c r="F1477" s="56">
        <f>C1477*E1477</f>
        <v>0</v>
      </c>
    </row>
    <row r="1478" spans="1:6" s="13" customFormat="1" ht="22.5" customHeight="1">
      <c r="A1478" s="30"/>
      <c r="B1478" s="154" t="s">
        <v>847</v>
      </c>
      <c r="C1478" s="79">
        <v>237</v>
      </c>
      <c r="D1478" s="81" t="s">
        <v>42</v>
      </c>
      <c r="E1478" s="31"/>
      <c r="F1478" s="56">
        <f t="shared" ref="F1477:F1530" si="25">C1478*E1478</f>
        <v>0</v>
      </c>
    </row>
    <row r="1479" spans="1:6" s="13" customFormat="1" ht="22.5" customHeight="1">
      <c r="A1479" s="30"/>
      <c r="B1479" s="154" t="s">
        <v>848</v>
      </c>
      <c r="C1479" s="79">
        <v>193</v>
      </c>
      <c r="D1479" s="81" t="s">
        <v>42</v>
      </c>
      <c r="E1479" s="31"/>
      <c r="F1479" s="56">
        <f t="shared" si="25"/>
        <v>0</v>
      </c>
    </row>
    <row r="1480" spans="1:6" s="13" customFormat="1" ht="22.5" customHeight="1">
      <c r="A1480" s="30"/>
      <c r="B1480" s="154" t="s">
        <v>849</v>
      </c>
      <c r="C1480" s="79">
        <v>136</v>
      </c>
      <c r="D1480" s="81" t="s">
        <v>42</v>
      </c>
      <c r="E1480" s="31"/>
      <c r="F1480" s="56">
        <f t="shared" si="25"/>
        <v>0</v>
      </c>
    </row>
    <row r="1481" spans="1:6" s="13" customFormat="1" ht="22.5" customHeight="1">
      <c r="A1481" s="30" t="s">
        <v>1</v>
      </c>
      <c r="B1481" s="154" t="s">
        <v>850</v>
      </c>
      <c r="C1481" s="79"/>
      <c r="D1481" s="81"/>
      <c r="E1481" s="31"/>
      <c r="F1481" s="56"/>
    </row>
    <row r="1482" spans="1:6" s="13" customFormat="1" ht="22.5" customHeight="1">
      <c r="A1482" s="30"/>
      <c r="B1482" s="154" t="s">
        <v>851</v>
      </c>
      <c r="C1482" s="79">
        <v>60</v>
      </c>
      <c r="D1482" s="81" t="s">
        <v>42</v>
      </c>
      <c r="E1482" s="31"/>
      <c r="F1482" s="56">
        <f t="shared" si="25"/>
        <v>0</v>
      </c>
    </row>
    <row r="1483" spans="1:6" s="13" customFormat="1" ht="22.5" customHeight="1">
      <c r="A1483" s="30"/>
      <c r="B1483" s="154" t="s">
        <v>852</v>
      </c>
      <c r="C1483" s="79">
        <v>30</v>
      </c>
      <c r="D1483" s="81" t="s">
        <v>42</v>
      </c>
      <c r="E1483" s="31"/>
      <c r="F1483" s="56">
        <f t="shared" si="25"/>
        <v>0</v>
      </c>
    </row>
    <row r="1484" spans="1:6" s="13" customFormat="1" ht="22.5" customHeight="1">
      <c r="A1484" s="30"/>
      <c r="B1484" s="154" t="s">
        <v>853</v>
      </c>
      <c r="C1484" s="79">
        <v>5</v>
      </c>
      <c r="D1484" s="81" t="s">
        <v>42</v>
      </c>
      <c r="E1484" s="31"/>
      <c r="F1484" s="56">
        <f t="shared" si="25"/>
        <v>0</v>
      </c>
    </row>
    <row r="1485" spans="1:6" s="13" customFormat="1" ht="22.5" customHeight="1">
      <c r="A1485" s="30" t="s">
        <v>2</v>
      </c>
      <c r="B1485" s="154" t="s">
        <v>854</v>
      </c>
      <c r="C1485" s="79"/>
      <c r="D1485" s="81"/>
      <c r="E1485" s="31"/>
      <c r="F1485" s="56"/>
    </row>
    <row r="1486" spans="1:6" s="13" customFormat="1" ht="22.5" customHeight="1">
      <c r="A1486" s="30"/>
      <c r="B1486" s="154" t="s">
        <v>855</v>
      </c>
      <c r="C1486" s="79">
        <v>47</v>
      </c>
      <c r="D1486" s="81" t="s">
        <v>42</v>
      </c>
      <c r="E1486" s="31"/>
      <c r="F1486" s="56">
        <f t="shared" si="25"/>
        <v>0</v>
      </c>
    </row>
    <row r="1487" spans="1:6" s="13" customFormat="1" ht="22.5" customHeight="1">
      <c r="A1487" s="30"/>
      <c r="B1487" s="154" t="s">
        <v>856</v>
      </c>
      <c r="C1487" s="79">
        <v>53</v>
      </c>
      <c r="D1487" s="81" t="s">
        <v>42</v>
      </c>
      <c r="E1487" s="31"/>
      <c r="F1487" s="56">
        <f t="shared" si="25"/>
        <v>0</v>
      </c>
    </row>
    <row r="1488" spans="1:6" s="13" customFormat="1" ht="22.5" customHeight="1">
      <c r="A1488" s="30"/>
      <c r="B1488" s="154" t="s">
        <v>857</v>
      </c>
      <c r="C1488" s="79">
        <v>62</v>
      </c>
      <c r="D1488" s="81" t="s">
        <v>42</v>
      </c>
      <c r="E1488" s="31"/>
      <c r="F1488" s="56">
        <f t="shared" si="25"/>
        <v>0</v>
      </c>
    </row>
    <row r="1489" spans="1:6" s="13" customFormat="1" ht="22.5" customHeight="1">
      <c r="A1489" s="30"/>
      <c r="B1489" s="154" t="s">
        <v>858</v>
      </c>
      <c r="C1489" s="79">
        <v>46</v>
      </c>
      <c r="D1489" s="81" t="s">
        <v>42</v>
      </c>
      <c r="E1489" s="31"/>
      <c r="F1489" s="56">
        <f t="shared" si="25"/>
        <v>0</v>
      </c>
    </row>
    <row r="1490" spans="1:6" s="13" customFormat="1" ht="29.25" customHeight="1">
      <c r="A1490" s="30" t="s">
        <v>3</v>
      </c>
      <c r="B1490" s="140" t="s">
        <v>859</v>
      </c>
      <c r="C1490" s="79">
        <v>20</v>
      </c>
      <c r="D1490" s="81" t="s">
        <v>42</v>
      </c>
      <c r="E1490" s="31"/>
      <c r="F1490" s="56">
        <f t="shared" si="25"/>
        <v>0</v>
      </c>
    </row>
    <row r="1491" spans="1:6" s="13" customFormat="1" ht="31.5" customHeight="1">
      <c r="A1491" s="30" t="s">
        <v>32</v>
      </c>
      <c r="B1491" s="140" t="s">
        <v>860</v>
      </c>
      <c r="C1491" s="79">
        <v>70</v>
      </c>
      <c r="D1491" s="81" t="s">
        <v>42</v>
      </c>
      <c r="E1491" s="31"/>
      <c r="F1491" s="56">
        <f t="shared" si="25"/>
        <v>0</v>
      </c>
    </row>
    <row r="1492" spans="1:6" s="13" customFormat="1" ht="31.5" customHeight="1">
      <c r="A1492" s="30" t="s">
        <v>43</v>
      </c>
      <c r="B1492" s="140" t="s">
        <v>861</v>
      </c>
      <c r="C1492" s="79">
        <v>20</v>
      </c>
      <c r="D1492" s="81" t="s">
        <v>42</v>
      </c>
      <c r="E1492" s="31"/>
      <c r="F1492" s="56">
        <f t="shared" si="25"/>
        <v>0</v>
      </c>
    </row>
    <row r="1493" spans="1:6" s="13" customFormat="1" ht="41.25" customHeight="1">
      <c r="A1493" s="30" t="s">
        <v>44</v>
      </c>
      <c r="B1493" s="154" t="s">
        <v>862</v>
      </c>
      <c r="C1493" s="79"/>
      <c r="D1493" s="81"/>
      <c r="E1493" s="31"/>
      <c r="F1493" s="56"/>
    </row>
    <row r="1494" spans="1:6" s="13" customFormat="1" ht="22.5" customHeight="1">
      <c r="A1494" s="30"/>
      <c r="B1494" s="154" t="s">
        <v>863</v>
      </c>
      <c r="C1494" s="79">
        <v>35</v>
      </c>
      <c r="D1494" s="81" t="s">
        <v>42</v>
      </c>
      <c r="E1494" s="31"/>
      <c r="F1494" s="56">
        <f t="shared" si="25"/>
        <v>0</v>
      </c>
    </row>
    <row r="1495" spans="1:6" s="13" customFormat="1" ht="22.5" customHeight="1">
      <c r="A1495" s="30"/>
      <c r="B1495" s="154" t="s">
        <v>864</v>
      </c>
      <c r="C1495" s="79">
        <v>20</v>
      </c>
      <c r="D1495" s="81" t="s">
        <v>42</v>
      </c>
      <c r="E1495" s="31"/>
      <c r="F1495" s="56">
        <f t="shared" si="25"/>
        <v>0</v>
      </c>
    </row>
    <row r="1496" spans="1:6" s="13" customFormat="1" ht="35.25" customHeight="1">
      <c r="A1496" s="30" t="s">
        <v>45</v>
      </c>
      <c r="B1496" s="154" t="s">
        <v>865</v>
      </c>
      <c r="C1496" s="79"/>
      <c r="D1496" s="81"/>
      <c r="E1496" s="31"/>
      <c r="F1496" s="56"/>
    </row>
    <row r="1497" spans="1:6" s="13" customFormat="1" ht="22.5" customHeight="1">
      <c r="A1497" s="30"/>
      <c r="B1497" s="167" t="s">
        <v>892</v>
      </c>
      <c r="C1497" s="79">
        <v>33</v>
      </c>
      <c r="D1497" s="81" t="s">
        <v>42</v>
      </c>
      <c r="E1497" s="31"/>
      <c r="F1497" s="56">
        <f t="shared" si="25"/>
        <v>0</v>
      </c>
    </row>
    <row r="1498" spans="1:6" s="13" customFormat="1" ht="22.5" customHeight="1">
      <c r="A1498" s="59"/>
      <c r="B1498" s="167" t="s">
        <v>893</v>
      </c>
      <c r="C1498" s="79">
        <v>32</v>
      </c>
      <c r="D1498" s="81" t="s">
        <v>42</v>
      </c>
      <c r="E1498" s="60"/>
      <c r="F1498" s="56">
        <f t="shared" si="25"/>
        <v>0</v>
      </c>
    </row>
    <row r="1499" spans="1:6" s="13" customFormat="1" ht="32.25" customHeight="1">
      <c r="A1499" s="59" t="s">
        <v>46</v>
      </c>
      <c r="B1499" s="154" t="s">
        <v>866</v>
      </c>
      <c r="C1499" s="79"/>
      <c r="D1499" s="81"/>
      <c r="E1499" s="60"/>
      <c r="F1499" s="56"/>
    </row>
    <row r="1500" spans="1:6" s="13" customFormat="1" ht="22.5" customHeight="1">
      <c r="A1500" s="30"/>
      <c r="B1500" s="167" t="s">
        <v>892</v>
      </c>
      <c r="C1500" s="79">
        <v>558</v>
      </c>
      <c r="D1500" s="81" t="s">
        <v>42</v>
      </c>
      <c r="E1500" s="31"/>
      <c r="F1500" s="56">
        <f t="shared" si="25"/>
        <v>0</v>
      </c>
    </row>
    <row r="1501" spans="1:6" s="13" customFormat="1" ht="22.5" customHeight="1">
      <c r="A1501" s="30"/>
      <c r="B1501" s="167" t="s">
        <v>893</v>
      </c>
      <c r="C1501" s="79">
        <v>75</v>
      </c>
      <c r="D1501" s="81" t="s">
        <v>42</v>
      </c>
      <c r="E1501" s="31"/>
      <c r="F1501" s="56">
        <f t="shared" si="25"/>
        <v>0</v>
      </c>
    </row>
    <row r="1502" spans="1:6" s="13" customFormat="1" ht="33.75" customHeight="1">
      <c r="A1502" s="30" t="s">
        <v>47</v>
      </c>
      <c r="B1502" s="154" t="s">
        <v>866</v>
      </c>
      <c r="C1502" s="79"/>
      <c r="D1502" s="81"/>
      <c r="E1502" s="31"/>
      <c r="F1502" s="56"/>
    </row>
    <row r="1503" spans="1:6" s="13" customFormat="1" ht="22.5" customHeight="1">
      <c r="A1503" s="30"/>
      <c r="B1503" s="167" t="s">
        <v>894</v>
      </c>
      <c r="C1503" s="79">
        <v>30</v>
      </c>
      <c r="D1503" s="81" t="s">
        <v>42</v>
      </c>
      <c r="E1503" s="31"/>
      <c r="F1503" s="56">
        <f t="shared" si="25"/>
        <v>0</v>
      </c>
    </row>
    <row r="1504" spans="1:6" s="13" customFormat="1" ht="22.5" customHeight="1">
      <c r="A1504" s="30"/>
      <c r="B1504" s="167" t="s">
        <v>895</v>
      </c>
      <c r="C1504" s="79">
        <v>120</v>
      </c>
      <c r="D1504" s="81" t="s">
        <v>42</v>
      </c>
      <c r="E1504" s="31"/>
      <c r="F1504" s="56">
        <f t="shared" si="25"/>
        <v>0</v>
      </c>
    </row>
    <row r="1505" spans="1:6" s="13" customFormat="1" ht="22.5" customHeight="1">
      <c r="A1505" s="30"/>
      <c r="B1505" s="167" t="s">
        <v>896</v>
      </c>
      <c r="C1505" s="79">
        <v>20</v>
      </c>
      <c r="D1505" s="81" t="s">
        <v>42</v>
      </c>
      <c r="E1505" s="31"/>
      <c r="F1505" s="56">
        <f t="shared" si="25"/>
        <v>0</v>
      </c>
    </row>
    <row r="1506" spans="1:6" s="13" customFormat="1" ht="22.5" customHeight="1">
      <c r="A1506" s="30" t="s">
        <v>48</v>
      </c>
      <c r="B1506" s="154" t="s">
        <v>867</v>
      </c>
      <c r="C1506" s="79"/>
      <c r="D1506" s="81"/>
      <c r="E1506" s="31"/>
      <c r="F1506" s="56"/>
    </row>
    <row r="1507" spans="1:6" s="13" customFormat="1" ht="22.5" customHeight="1">
      <c r="A1507" s="30"/>
      <c r="B1507" s="154" t="s">
        <v>868</v>
      </c>
      <c r="C1507" s="79">
        <v>22</v>
      </c>
      <c r="D1507" s="81" t="s">
        <v>42</v>
      </c>
      <c r="E1507" s="31"/>
      <c r="F1507" s="56">
        <f t="shared" si="25"/>
        <v>0</v>
      </c>
    </row>
    <row r="1508" spans="1:6" s="13" customFormat="1" ht="22.5" customHeight="1">
      <c r="A1508" s="30"/>
      <c r="B1508" s="154" t="s">
        <v>869</v>
      </c>
      <c r="C1508" s="79">
        <v>21</v>
      </c>
      <c r="D1508" s="81" t="s">
        <v>42</v>
      </c>
      <c r="E1508" s="31"/>
      <c r="F1508" s="56">
        <f t="shared" si="25"/>
        <v>0</v>
      </c>
    </row>
    <row r="1509" spans="1:6" s="13" customFormat="1" ht="22.5" customHeight="1">
      <c r="A1509" s="30" t="s">
        <v>49</v>
      </c>
      <c r="B1509" s="154" t="s">
        <v>870</v>
      </c>
      <c r="C1509" s="79"/>
      <c r="D1509" s="81"/>
      <c r="E1509" s="31"/>
      <c r="F1509" s="56"/>
    </row>
    <row r="1510" spans="1:6" s="13" customFormat="1" ht="22.5" customHeight="1">
      <c r="A1510" s="30"/>
      <c r="B1510" s="167" t="s">
        <v>897</v>
      </c>
      <c r="C1510" s="79">
        <v>10</v>
      </c>
      <c r="D1510" s="81" t="s">
        <v>19</v>
      </c>
      <c r="E1510" s="31"/>
      <c r="F1510" s="56">
        <f t="shared" si="25"/>
        <v>0</v>
      </c>
    </row>
    <row r="1511" spans="1:6" s="13" customFormat="1" ht="28.5" customHeight="1">
      <c r="A1511" s="30" t="s">
        <v>57</v>
      </c>
      <c r="B1511" s="154" t="s">
        <v>871</v>
      </c>
      <c r="C1511" s="79"/>
      <c r="D1511" s="81"/>
      <c r="E1511" s="31"/>
      <c r="F1511" s="56"/>
    </row>
    <row r="1512" spans="1:6" s="13" customFormat="1" ht="22.5" customHeight="1">
      <c r="A1512" s="30"/>
      <c r="B1512" s="154" t="s">
        <v>872</v>
      </c>
      <c r="C1512" s="79">
        <v>21</v>
      </c>
      <c r="D1512" s="81" t="s">
        <v>19</v>
      </c>
      <c r="E1512" s="31"/>
      <c r="F1512" s="56">
        <f t="shared" si="25"/>
        <v>0</v>
      </c>
    </row>
    <row r="1513" spans="1:6" s="13" customFormat="1" ht="22.5" customHeight="1">
      <c r="A1513" s="30"/>
      <c r="B1513" s="154" t="s">
        <v>873</v>
      </c>
      <c r="C1513" s="79">
        <v>21</v>
      </c>
      <c r="D1513" s="81" t="s">
        <v>19</v>
      </c>
      <c r="E1513" s="31"/>
      <c r="F1513" s="56">
        <f t="shared" si="25"/>
        <v>0</v>
      </c>
    </row>
    <row r="1514" spans="1:6" s="13" customFormat="1" ht="22.5" customHeight="1">
      <c r="A1514" s="30"/>
      <c r="B1514" s="154" t="s">
        <v>874</v>
      </c>
      <c r="C1514" s="79">
        <v>21</v>
      </c>
      <c r="D1514" s="81" t="s">
        <v>19</v>
      </c>
      <c r="E1514" s="31"/>
      <c r="F1514" s="56">
        <f t="shared" si="25"/>
        <v>0</v>
      </c>
    </row>
    <row r="1515" spans="1:6" s="13" customFormat="1" ht="29.25" customHeight="1">
      <c r="A1515" s="30" t="s">
        <v>58</v>
      </c>
      <c r="B1515" s="154" t="s">
        <v>875</v>
      </c>
      <c r="C1515" s="79">
        <v>2</v>
      </c>
      <c r="D1515" s="81" t="s">
        <v>19</v>
      </c>
      <c r="E1515" s="31"/>
      <c r="F1515" s="56">
        <f t="shared" si="25"/>
        <v>0</v>
      </c>
    </row>
    <row r="1516" spans="1:6" s="13" customFormat="1" ht="31.5" customHeight="1">
      <c r="A1516" s="30" t="s">
        <v>59</v>
      </c>
      <c r="B1516" s="154" t="s">
        <v>876</v>
      </c>
      <c r="C1516" s="79">
        <v>1</v>
      </c>
      <c r="D1516" s="81" t="s">
        <v>19</v>
      </c>
      <c r="E1516" s="31"/>
      <c r="F1516" s="56">
        <f t="shared" si="25"/>
        <v>0</v>
      </c>
    </row>
    <row r="1517" spans="1:6" s="13" customFormat="1" ht="39.75" customHeight="1">
      <c r="A1517" s="30" t="s">
        <v>60</v>
      </c>
      <c r="B1517" s="166" t="s">
        <v>877</v>
      </c>
      <c r="C1517" s="79"/>
      <c r="D1517" s="81"/>
      <c r="E1517" s="31"/>
      <c r="F1517" s="56"/>
    </row>
    <row r="1518" spans="1:6" s="13" customFormat="1" ht="22.5" customHeight="1">
      <c r="A1518" s="30"/>
      <c r="B1518" s="154" t="s">
        <v>878</v>
      </c>
      <c r="C1518" s="79">
        <v>7</v>
      </c>
      <c r="D1518" s="81" t="s">
        <v>19</v>
      </c>
      <c r="E1518" s="31"/>
      <c r="F1518" s="56">
        <f t="shared" si="25"/>
        <v>0</v>
      </c>
    </row>
    <row r="1519" spans="1:6" s="13" customFormat="1" ht="22.5" customHeight="1">
      <c r="A1519" s="30"/>
      <c r="B1519" s="154" t="s">
        <v>879</v>
      </c>
      <c r="C1519" s="79">
        <v>1</v>
      </c>
      <c r="D1519" s="81" t="s">
        <v>19</v>
      </c>
      <c r="E1519" s="31"/>
      <c r="F1519" s="56">
        <f t="shared" si="25"/>
        <v>0</v>
      </c>
    </row>
    <row r="1520" spans="1:6" s="13" customFormat="1" ht="22.5" customHeight="1">
      <c r="A1520" s="30" t="s">
        <v>61</v>
      </c>
      <c r="B1520" s="154" t="s">
        <v>880</v>
      </c>
      <c r="C1520" s="79">
        <v>6</v>
      </c>
      <c r="D1520" s="81" t="s">
        <v>19</v>
      </c>
      <c r="E1520" s="31"/>
      <c r="F1520" s="56">
        <f t="shared" si="25"/>
        <v>0</v>
      </c>
    </row>
    <row r="1521" spans="1:6" s="13" customFormat="1" ht="28.5" customHeight="1">
      <c r="A1521" s="30" t="s">
        <v>62</v>
      </c>
      <c r="B1521" s="154" t="s">
        <v>881</v>
      </c>
      <c r="C1521" s="79"/>
      <c r="D1521" s="81"/>
      <c r="E1521" s="31"/>
      <c r="F1521" s="56"/>
    </row>
    <row r="1522" spans="1:6" s="13" customFormat="1" ht="22.5" customHeight="1">
      <c r="A1522" s="30"/>
      <c r="B1522" s="154" t="s">
        <v>882</v>
      </c>
      <c r="C1522" s="79">
        <v>5</v>
      </c>
      <c r="D1522" s="81" t="s">
        <v>19</v>
      </c>
      <c r="E1522" s="31"/>
      <c r="F1522" s="56">
        <f t="shared" si="25"/>
        <v>0</v>
      </c>
    </row>
    <row r="1523" spans="1:6" s="13" customFormat="1" ht="28.5" customHeight="1">
      <c r="A1523" s="30" t="s">
        <v>63</v>
      </c>
      <c r="B1523" s="154" t="s">
        <v>883</v>
      </c>
      <c r="C1523" s="79"/>
      <c r="D1523" s="81"/>
      <c r="E1523" s="31"/>
      <c r="F1523" s="56"/>
    </row>
    <row r="1524" spans="1:6" s="13" customFormat="1" ht="22.5" customHeight="1">
      <c r="A1524" s="59"/>
      <c r="B1524" s="154" t="s">
        <v>884</v>
      </c>
      <c r="C1524" s="79">
        <v>5</v>
      </c>
      <c r="D1524" s="81" t="s">
        <v>19</v>
      </c>
      <c r="E1524" s="60"/>
      <c r="F1524" s="56">
        <f t="shared" si="25"/>
        <v>0</v>
      </c>
    </row>
    <row r="1525" spans="1:6" s="13" customFormat="1" ht="26.25" customHeight="1">
      <c r="A1525" s="59" t="s">
        <v>66</v>
      </c>
      <c r="B1525" s="154" t="s">
        <v>885</v>
      </c>
      <c r="C1525" s="79">
        <v>1</v>
      </c>
      <c r="D1525" s="81" t="s">
        <v>19</v>
      </c>
      <c r="E1525" s="60"/>
      <c r="F1525" s="56">
        <f t="shared" si="25"/>
        <v>0</v>
      </c>
    </row>
    <row r="1526" spans="1:6" s="13" customFormat="1" ht="31.5" customHeight="1">
      <c r="A1526" s="30" t="s">
        <v>67</v>
      </c>
      <c r="B1526" s="154" t="s">
        <v>886</v>
      </c>
      <c r="C1526" s="79">
        <v>3</v>
      </c>
      <c r="D1526" s="81" t="s">
        <v>42</v>
      </c>
      <c r="E1526" s="31"/>
      <c r="F1526" s="56">
        <f t="shared" si="25"/>
        <v>0</v>
      </c>
    </row>
    <row r="1527" spans="1:6" s="13" customFormat="1" ht="31.5" customHeight="1">
      <c r="A1527" s="30" t="s">
        <v>68</v>
      </c>
      <c r="B1527" s="154" t="s">
        <v>887</v>
      </c>
      <c r="C1527" s="79">
        <v>12</v>
      </c>
      <c r="D1527" s="81" t="s">
        <v>19</v>
      </c>
      <c r="E1527" s="31"/>
      <c r="F1527" s="56">
        <f t="shared" si="25"/>
        <v>0</v>
      </c>
    </row>
    <row r="1528" spans="1:6" s="13" customFormat="1" ht="31.5" customHeight="1">
      <c r="A1528" s="30" t="s">
        <v>69</v>
      </c>
      <c r="B1528" s="140" t="s">
        <v>888</v>
      </c>
      <c r="C1528" s="79">
        <v>1</v>
      </c>
      <c r="D1528" s="81" t="s">
        <v>26</v>
      </c>
      <c r="E1528" s="31"/>
      <c r="F1528" s="56">
        <f t="shared" si="25"/>
        <v>0</v>
      </c>
    </row>
    <row r="1529" spans="1:6" s="13" customFormat="1" ht="31.5" customHeight="1">
      <c r="A1529" s="30" t="s">
        <v>70</v>
      </c>
      <c r="B1529" s="140" t="s">
        <v>889</v>
      </c>
      <c r="C1529" s="79">
        <v>1</v>
      </c>
      <c r="D1529" s="81" t="s">
        <v>26</v>
      </c>
      <c r="E1529" s="31"/>
      <c r="F1529" s="56">
        <f t="shared" si="25"/>
        <v>0</v>
      </c>
    </row>
    <row r="1530" spans="1:6" s="13" customFormat="1" ht="54.75" customHeight="1" thickBot="1">
      <c r="A1530" s="155" t="s">
        <v>71</v>
      </c>
      <c r="B1530" s="168" t="s">
        <v>890</v>
      </c>
      <c r="C1530" s="157">
        <v>1</v>
      </c>
      <c r="D1530" s="158" t="s">
        <v>26</v>
      </c>
      <c r="E1530" s="159"/>
      <c r="F1530" s="56">
        <f t="shared" si="25"/>
        <v>0</v>
      </c>
    </row>
    <row r="1531" spans="1:6" s="13" customFormat="1" ht="22.5" customHeight="1" thickBot="1">
      <c r="A1531" s="163"/>
      <c r="B1531" s="281" t="s">
        <v>898</v>
      </c>
      <c r="C1531" s="282"/>
      <c r="D1531" s="283"/>
      <c r="E1531" s="65"/>
      <c r="F1531" s="164">
        <f>SUM(F1476:F1530)</f>
        <v>0</v>
      </c>
    </row>
    <row r="1532" spans="1:6" s="13" customFormat="1" ht="24" customHeight="1" thickBot="1">
      <c r="A1532" s="30" t="s">
        <v>72</v>
      </c>
      <c r="B1532" s="160" t="s">
        <v>899</v>
      </c>
      <c r="C1532" s="165">
        <v>0.03</v>
      </c>
      <c r="D1532" s="161" t="s">
        <v>829</v>
      </c>
      <c r="E1532" s="31">
        <f>F1531</f>
        <v>0</v>
      </c>
      <c r="F1532" s="162">
        <f>C1532*E1532</f>
        <v>0</v>
      </c>
    </row>
    <row r="1533" spans="1:6" s="14" customFormat="1" ht="18" customHeight="1" thickBot="1">
      <c r="A1533" s="33"/>
      <c r="B1533" s="241" t="s">
        <v>843</v>
      </c>
      <c r="C1533" s="242"/>
      <c r="D1533" s="243"/>
      <c r="E1533" s="57"/>
      <c r="F1533" s="34">
        <f>F1531+F1532</f>
        <v>0</v>
      </c>
    </row>
    <row r="1534" spans="1:6" ht="12" customHeight="1">
      <c r="B1534" s="52"/>
      <c r="C1534" s="52"/>
      <c r="D1534" s="52"/>
    </row>
    <row r="1535" spans="1:6" ht="12" customHeight="1">
      <c r="A1535" s="112" t="s">
        <v>900</v>
      </c>
      <c r="B1535" s="113" t="s">
        <v>901</v>
      </c>
      <c r="C1535" s="113"/>
      <c r="D1535" s="113"/>
      <c r="E1535" s="114"/>
      <c r="F1535" s="114"/>
    </row>
    <row r="1536" spans="1:6" ht="12" customHeight="1" thickBot="1">
      <c r="B1536" s="52"/>
      <c r="C1536" s="52"/>
      <c r="D1536" s="52"/>
    </row>
    <row r="1537" spans="1:6" s="14" customFormat="1" ht="24" customHeight="1">
      <c r="A1537" s="21" t="s">
        <v>4</v>
      </c>
      <c r="B1537" s="22" t="s">
        <v>5</v>
      </c>
      <c r="C1537" s="23" t="s">
        <v>6</v>
      </c>
      <c r="D1537" s="46" t="s">
        <v>7</v>
      </c>
      <c r="E1537" s="45" t="s">
        <v>9</v>
      </c>
      <c r="F1537" s="24" t="s">
        <v>10</v>
      </c>
    </row>
    <row r="1538" spans="1:6" s="14" customFormat="1" ht="15" customHeight="1" thickBot="1">
      <c r="A1538" s="25" t="s">
        <v>8</v>
      </c>
      <c r="B1538" s="26">
        <v>1</v>
      </c>
      <c r="C1538" s="27">
        <v>2</v>
      </c>
      <c r="D1538" s="47">
        <v>3</v>
      </c>
      <c r="E1538" s="28">
        <v>4</v>
      </c>
      <c r="F1538" s="29" t="s">
        <v>17</v>
      </c>
    </row>
    <row r="1539" spans="1:6" s="13" customFormat="1" ht="48" customHeight="1">
      <c r="A1539" s="30" t="s">
        <v>0</v>
      </c>
      <c r="B1539" s="169" t="s">
        <v>903</v>
      </c>
      <c r="C1539" s="79">
        <v>1</v>
      </c>
      <c r="D1539" s="81" t="s">
        <v>19</v>
      </c>
      <c r="E1539" s="31"/>
      <c r="F1539" s="56">
        <f>C1539*E1539</f>
        <v>0</v>
      </c>
    </row>
    <row r="1540" spans="1:6" s="13" customFormat="1" ht="22.5" customHeight="1">
      <c r="A1540" s="30"/>
      <c r="B1540" s="170" t="s">
        <v>904</v>
      </c>
      <c r="C1540" s="79"/>
      <c r="D1540" s="81"/>
      <c r="E1540" s="31"/>
      <c r="F1540" s="56"/>
    </row>
    <row r="1541" spans="1:6" s="13" customFormat="1" ht="22.5" customHeight="1">
      <c r="A1541" s="30"/>
      <c r="B1541" s="169" t="s">
        <v>905</v>
      </c>
      <c r="C1541" s="79">
        <v>1</v>
      </c>
      <c r="D1541" s="81" t="s">
        <v>26</v>
      </c>
      <c r="E1541" s="31"/>
      <c r="F1541" s="56">
        <f>C1541*E1541</f>
        <v>0</v>
      </c>
    </row>
    <row r="1542" spans="1:6" s="13" customFormat="1" ht="22.5" customHeight="1">
      <c r="A1542" s="30"/>
      <c r="B1542" s="169" t="s">
        <v>906</v>
      </c>
      <c r="C1542" s="79">
        <v>1</v>
      </c>
      <c r="D1542" s="81" t="s">
        <v>26</v>
      </c>
      <c r="E1542" s="31"/>
      <c r="F1542" s="56">
        <f t="shared" ref="F1541:F1561" si="26">C1542*E1542</f>
        <v>0</v>
      </c>
    </row>
    <row r="1543" spans="1:6" s="13" customFormat="1" ht="22.5" customHeight="1">
      <c r="A1543" s="30"/>
      <c r="B1543" s="171" t="s">
        <v>907</v>
      </c>
      <c r="C1543" s="79">
        <v>1</v>
      </c>
      <c r="D1543" s="81" t="s">
        <v>26</v>
      </c>
      <c r="E1543" s="31"/>
      <c r="F1543" s="56">
        <f t="shared" si="26"/>
        <v>0</v>
      </c>
    </row>
    <row r="1544" spans="1:6" s="13" customFormat="1" ht="22.5" customHeight="1">
      <c r="A1544" s="30"/>
      <c r="B1544" s="171" t="s">
        <v>908</v>
      </c>
      <c r="C1544" s="79">
        <v>1</v>
      </c>
      <c r="D1544" s="81" t="s">
        <v>26</v>
      </c>
      <c r="E1544" s="31"/>
      <c r="F1544" s="56">
        <f t="shared" si="26"/>
        <v>0</v>
      </c>
    </row>
    <row r="1545" spans="1:6" s="13" customFormat="1" ht="22.5" customHeight="1">
      <c r="A1545" s="30"/>
      <c r="B1545" s="171" t="s">
        <v>909</v>
      </c>
      <c r="C1545" s="79">
        <v>7</v>
      </c>
      <c r="D1545" s="81" t="s">
        <v>19</v>
      </c>
      <c r="E1545" s="31"/>
      <c r="F1545" s="56">
        <f t="shared" si="26"/>
        <v>0</v>
      </c>
    </row>
    <row r="1546" spans="1:6" s="13" customFormat="1" ht="22.5" customHeight="1">
      <c r="A1546" s="30"/>
      <c r="B1546" s="169" t="s">
        <v>910</v>
      </c>
      <c r="C1546" s="79">
        <v>1</v>
      </c>
      <c r="D1546" s="81" t="s">
        <v>19</v>
      </c>
      <c r="E1546" s="31"/>
      <c r="F1546" s="56">
        <f t="shared" si="26"/>
        <v>0</v>
      </c>
    </row>
    <row r="1547" spans="1:6" s="13" customFormat="1" ht="22.5" customHeight="1">
      <c r="A1547" s="30"/>
      <c r="B1547" s="172" t="s">
        <v>911</v>
      </c>
      <c r="C1547" s="79"/>
      <c r="D1547" s="81"/>
      <c r="E1547" s="31"/>
      <c r="F1547" s="56"/>
    </row>
    <row r="1548" spans="1:6" s="13" customFormat="1" ht="22.5" customHeight="1">
      <c r="A1548" s="30"/>
      <c r="B1548" s="169" t="s">
        <v>912</v>
      </c>
      <c r="C1548" s="79">
        <v>1</v>
      </c>
      <c r="D1548" s="81" t="s">
        <v>19</v>
      </c>
      <c r="E1548" s="31"/>
      <c r="F1548" s="56">
        <f t="shared" si="26"/>
        <v>0</v>
      </c>
    </row>
    <row r="1549" spans="1:6" s="13" customFormat="1" ht="22.5" customHeight="1">
      <c r="A1549" s="30"/>
      <c r="B1549" s="169" t="s">
        <v>913</v>
      </c>
      <c r="C1549" s="79">
        <v>1</v>
      </c>
      <c r="D1549" s="81" t="s">
        <v>19</v>
      </c>
      <c r="E1549" s="31"/>
      <c r="F1549" s="56">
        <f t="shared" si="26"/>
        <v>0</v>
      </c>
    </row>
    <row r="1550" spans="1:6" s="13" customFormat="1" ht="22.5" customHeight="1">
      <c r="A1550" s="30"/>
      <c r="B1550" s="169" t="s">
        <v>914</v>
      </c>
      <c r="C1550" s="79">
        <v>1</v>
      </c>
      <c r="D1550" s="81" t="s">
        <v>19</v>
      </c>
      <c r="E1550" s="31"/>
      <c r="F1550" s="56">
        <f t="shared" si="26"/>
        <v>0</v>
      </c>
    </row>
    <row r="1551" spans="1:6" s="13" customFormat="1" ht="22.5" customHeight="1">
      <c r="A1551" s="59"/>
      <c r="B1551" s="169" t="s">
        <v>915</v>
      </c>
      <c r="C1551" s="79">
        <v>1</v>
      </c>
      <c r="D1551" s="81" t="s">
        <v>19</v>
      </c>
      <c r="E1551" s="60"/>
      <c r="F1551" s="56">
        <f t="shared" si="26"/>
        <v>0</v>
      </c>
    </row>
    <row r="1552" spans="1:6" s="13" customFormat="1" ht="22.5" customHeight="1">
      <c r="A1552" s="59"/>
      <c r="B1552" s="169" t="s">
        <v>916</v>
      </c>
      <c r="C1552" s="79">
        <v>16</v>
      </c>
      <c r="D1552" s="81" t="s">
        <v>19</v>
      </c>
      <c r="E1552" s="60"/>
      <c r="F1552" s="56">
        <f t="shared" si="26"/>
        <v>0</v>
      </c>
    </row>
    <row r="1553" spans="1:6" s="13" customFormat="1" ht="22.5" customHeight="1">
      <c r="A1553" s="30"/>
      <c r="B1553" s="169" t="s">
        <v>917</v>
      </c>
      <c r="C1553" s="79">
        <v>6</v>
      </c>
      <c r="D1553" s="81" t="s">
        <v>19</v>
      </c>
      <c r="E1553" s="31"/>
      <c r="F1553" s="56">
        <f t="shared" si="26"/>
        <v>0</v>
      </c>
    </row>
    <row r="1554" spans="1:6" s="13" customFormat="1" ht="22.5" customHeight="1">
      <c r="A1554" s="30"/>
      <c r="B1554" s="169" t="s">
        <v>918</v>
      </c>
      <c r="C1554" s="79">
        <v>1</v>
      </c>
      <c r="D1554" s="81" t="s">
        <v>19</v>
      </c>
      <c r="E1554" s="31"/>
      <c r="F1554" s="56">
        <f t="shared" si="26"/>
        <v>0</v>
      </c>
    </row>
    <row r="1555" spans="1:6" s="13" customFormat="1" ht="60" customHeight="1">
      <c r="A1555" s="30"/>
      <c r="B1555" s="171" t="s">
        <v>919</v>
      </c>
      <c r="C1555" s="79">
        <v>1</v>
      </c>
      <c r="D1555" s="81" t="s">
        <v>26</v>
      </c>
      <c r="E1555" s="31"/>
      <c r="F1555" s="56">
        <f t="shared" si="26"/>
        <v>0</v>
      </c>
    </row>
    <row r="1556" spans="1:6" s="13" customFormat="1" ht="37.5" customHeight="1">
      <c r="A1556" s="30" t="s">
        <v>1</v>
      </c>
      <c r="B1556" s="169" t="s">
        <v>920</v>
      </c>
      <c r="C1556" s="79">
        <v>1</v>
      </c>
      <c r="D1556" s="81" t="s">
        <v>19</v>
      </c>
      <c r="E1556" s="31"/>
      <c r="F1556" s="56">
        <f t="shared" si="26"/>
        <v>0</v>
      </c>
    </row>
    <row r="1557" spans="1:6" s="13" customFormat="1" ht="22.5" customHeight="1">
      <c r="A1557" s="30"/>
      <c r="B1557" s="169" t="s">
        <v>921</v>
      </c>
      <c r="C1557" s="79">
        <v>1</v>
      </c>
      <c r="D1557" s="81" t="s">
        <v>26</v>
      </c>
      <c r="E1557" s="31"/>
      <c r="F1557" s="56">
        <f t="shared" si="26"/>
        <v>0</v>
      </c>
    </row>
    <row r="1558" spans="1:6" s="13" customFormat="1" ht="28.5" customHeight="1">
      <c r="A1558" s="30"/>
      <c r="B1558" s="171" t="s">
        <v>922</v>
      </c>
      <c r="C1558" s="79">
        <v>1</v>
      </c>
      <c r="D1558" s="81" t="s">
        <v>26</v>
      </c>
      <c r="E1558" s="31"/>
      <c r="F1558" s="56">
        <f t="shared" si="26"/>
        <v>0</v>
      </c>
    </row>
    <row r="1559" spans="1:6" s="13" customFormat="1" ht="22.5" customHeight="1">
      <c r="A1559" s="30"/>
      <c r="B1559" s="169" t="s">
        <v>923</v>
      </c>
      <c r="C1559" s="79">
        <v>5</v>
      </c>
      <c r="D1559" s="81" t="s">
        <v>19</v>
      </c>
      <c r="E1559" s="31"/>
      <c r="F1559" s="56">
        <f t="shared" si="26"/>
        <v>0</v>
      </c>
    </row>
    <row r="1560" spans="1:6" s="13" customFormat="1" ht="57.75" customHeight="1">
      <c r="A1560" s="30"/>
      <c r="B1560" s="171" t="s">
        <v>919</v>
      </c>
      <c r="C1560" s="79">
        <v>1</v>
      </c>
      <c r="D1560" s="81" t="s">
        <v>26</v>
      </c>
      <c r="E1560" s="31"/>
      <c r="F1560" s="56">
        <f t="shared" si="26"/>
        <v>0</v>
      </c>
    </row>
    <row r="1561" spans="1:6" s="13" customFormat="1" ht="48" customHeight="1" thickBot="1">
      <c r="A1561" s="30" t="s">
        <v>2</v>
      </c>
      <c r="B1561" s="169" t="s">
        <v>924</v>
      </c>
      <c r="C1561" s="79">
        <v>1</v>
      </c>
      <c r="D1561" s="81" t="s">
        <v>19</v>
      </c>
      <c r="E1561" s="31"/>
      <c r="F1561" s="56">
        <f t="shared" si="26"/>
        <v>0</v>
      </c>
    </row>
    <row r="1562" spans="1:6" s="14" customFormat="1" ht="18" customHeight="1" thickBot="1">
      <c r="A1562" s="33"/>
      <c r="B1562" s="241" t="s">
        <v>902</v>
      </c>
      <c r="C1562" s="242"/>
      <c r="D1562" s="243"/>
      <c r="E1562" s="57"/>
      <c r="F1562" s="34">
        <f>SUM(F1539:F1561)</f>
        <v>0</v>
      </c>
    </row>
    <row r="1563" spans="1:6" ht="12" customHeight="1">
      <c r="B1563" s="52"/>
      <c r="C1563" s="52"/>
      <c r="D1563" s="52"/>
    </row>
    <row r="1564" spans="1:6" ht="12" customHeight="1">
      <c r="A1564" s="112" t="s">
        <v>925</v>
      </c>
      <c r="B1564" s="113" t="s">
        <v>926</v>
      </c>
      <c r="C1564" s="113"/>
      <c r="D1564" s="113"/>
      <c r="E1564" s="114"/>
      <c r="F1564" s="114"/>
    </row>
    <row r="1565" spans="1:6" ht="12" customHeight="1">
      <c r="B1565" s="52"/>
      <c r="C1565" s="52"/>
      <c r="D1565" s="52"/>
    </row>
    <row r="1566" spans="1:6" ht="12" customHeight="1">
      <c r="B1566" s="52" t="s">
        <v>313</v>
      </c>
      <c r="C1566" s="52"/>
      <c r="D1566" s="52"/>
    </row>
    <row r="1567" spans="1:6" ht="12" customHeight="1">
      <c r="B1567" s="52" t="s">
        <v>927</v>
      </c>
      <c r="C1567" s="52"/>
      <c r="D1567" s="52"/>
    </row>
    <row r="1568" spans="1:6" ht="12" customHeight="1" thickBot="1">
      <c r="B1568" s="52"/>
      <c r="C1568" s="52"/>
      <c r="D1568" s="52"/>
    </row>
    <row r="1569" spans="1:6" s="14" customFormat="1" ht="24" customHeight="1">
      <c r="A1569" s="21" t="s">
        <v>4</v>
      </c>
      <c r="B1569" s="22" t="s">
        <v>5</v>
      </c>
      <c r="C1569" s="23" t="s">
        <v>6</v>
      </c>
      <c r="D1569" s="46" t="s">
        <v>7</v>
      </c>
      <c r="E1569" s="45" t="s">
        <v>9</v>
      </c>
      <c r="F1569" s="24" t="s">
        <v>10</v>
      </c>
    </row>
    <row r="1570" spans="1:6" s="14" customFormat="1" ht="15" customHeight="1" thickBot="1">
      <c r="A1570" s="25" t="s">
        <v>8</v>
      </c>
      <c r="B1570" s="26">
        <v>1</v>
      </c>
      <c r="C1570" s="27">
        <v>2</v>
      </c>
      <c r="D1570" s="47">
        <v>3</v>
      </c>
      <c r="E1570" s="28">
        <v>4</v>
      </c>
      <c r="F1570" s="29" t="s">
        <v>17</v>
      </c>
    </row>
    <row r="1571" spans="1:6" s="13" customFormat="1" ht="29.25" customHeight="1">
      <c r="A1571" s="30" t="s">
        <v>0</v>
      </c>
      <c r="B1571" s="104" t="s">
        <v>929</v>
      </c>
      <c r="C1571" s="79">
        <v>1</v>
      </c>
      <c r="D1571" s="81" t="s">
        <v>26</v>
      </c>
      <c r="E1571" s="31"/>
      <c r="F1571" s="56">
        <f>C1571*E1571</f>
        <v>0</v>
      </c>
    </row>
    <row r="1572" spans="1:6" s="13" customFormat="1" ht="22.5" customHeight="1">
      <c r="A1572" s="30"/>
      <c r="B1572" s="104" t="s">
        <v>930</v>
      </c>
      <c r="C1572" s="79"/>
      <c r="D1572" s="81"/>
      <c r="E1572" s="31"/>
      <c r="F1572" s="56"/>
    </row>
    <row r="1573" spans="1:6" s="13" customFormat="1" ht="28.5" customHeight="1">
      <c r="A1573" s="30"/>
      <c r="B1573" s="104" t="s">
        <v>931</v>
      </c>
      <c r="C1573" s="79"/>
      <c r="D1573" s="81"/>
      <c r="E1573" s="31"/>
      <c r="F1573" s="56"/>
    </row>
    <row r="1574" spans="1:6" s="13" customFormat="1" ht="22.5" customHeight="1">
      <c r="A1574" s="30"/>
      <c r="B1574" s="104" t="s">
        <v>932</v>
      </c>
      <c r="C1574" s="79"/>
      <c r="D1574" s="81"/>
      <c r="E1574" s="31"/>
      <c r="F1574" s="56"/>
    </row>
    <row r="1575" spans="1:6" s="13" customFormat="1" ht="22.5" customHeight="1">
      <c r="A1575" s="30"/>
      <c r="B1575" s="104" t="s">
        <v>933</v>
      </c>
      <c r="C1575" s="79"/>
      <c r="D1575" s="81"/>
      <c r="E1575" s="31"/>
      <c r="F1575" s="56"/>
    </row>
    <row r="1576" spans="1:6" s="13" customFormat="1" ht="22.5" customHeight="1">
      <c r="A1576" s="30"/>
      <c r="B1576" s="104" t="s">
        <v>934</v>
      </c>
      <c r="C1576" s="79"/>
      <c r="D1576" s="81"/>
      <c r="E1576" s="31"/>
      <c r="F1576" s="56"/>
    </row>
    <row r="1577" spans="1:6" s="13" customFormat="1" ht="22.5" customHeight="1">
      <c r="A1577" s="30"/>
      <c r="B1577" s="104" t="s">
        <v>935</v>
      </c>
      <c r="C1577" s="79"/>
      <c r="D1577" s="81"/>
      <c r="E1577" s="31"/>
      <c r="F1577" s="56"/>
    </row>
    <row r="1578" spans="1:6" s="13" customFormat="1" ht="22.5" customHeight="1">
      <c r="A1578" s="59"/>
      <c r="B1578" s="104" t="s">
        <v>936</v>
      </c>
      <c r="C1578" s="79"/>
      <c r="D1578" s="81"/>
      <c r="E1578" s="60"/>
      <c r="F1578" s="56"/>
    </row>
    <row r="1579" spans="1:6" s="13" customFormat="1" ht="28.5" customHeight="1">
      <c r="A1579" s="59"/>
      <c r="B1579" s="104" t="s">
        <v>937</v>
      </c>
      <c r="C1579" s="79"/>
      <c r="D1579" s="81"/>
      <c r="E1579" s="60"/>
      <c r="F1579" s="56"/>
    </row>
    <row r="1580" spans="1:6" s="13" customFormat="1" ht="22.5" customHeight="1">
      <c r="A1580" s="30"/>
      <c r="B1580" s="104" t="s">
        <v>938</v>
      </c>
      <c r="C1580" s="79"/>
      <c r="D1580" s="81"/>
      <c r="E1580" s="31"/>
      <c r="F1580" s="56"/>
    </row>
    <row r="1581" spans="1:6" s="13" customFormat="1" ht="22.5" customHeight="1">
      <c r="A1581" s="30"/>
      <c r="B1581" s="104" t="s">
        <v>939</v>
      </c>
      <c r="C1581" s="79"/>
      <c r="D1581" s="81"/>
      <c r="E1581" s="31"/>
      <c r="F1581" s="56"/>
    </row>
    <row r="1582" spans="1:6" s="13" customFormat="1" ht="22.5" customHeight="1">
      <c r="A1582" s="30"/>
      <c r="B1582" s="104" t="s">
        <v>940</v>
      </c>
      <c r="C1582" s="79"/>
      <c r="D1582" s="81"/>
      <c r="E1582" s="31"/>
      <c r="F1582" s="56"/>
    </row>
    <row r="1583" spans="1:6" s="13" customFormat="1" ht="22.5" customHeight="1">
      <c r="A1583" s="30"/>
      <c r="B1583" s="169" t="s">
        <v>941</v>
      </c>
      <c r="C1583" s="79"/>
      <c r="D1583" s="81"/>
      <c r="E1583" s="31"/>
      <c r="F1583" s="56"/>
    </row>
    <row r="1584" spans="1:6" s="13" customFormat="1" ht="27" customHeight="1">
      <c r="A1584" s="30"/>
      <c r="B1584" s="169" t="s">
        <v>942</v>
      </c>
      <c r="C1584" s="79"/>
      <c r="D1584" s="81"/>
      <c r="E1584" s="31"/>
      <c r="F1584" s="56"/>
    </row>
    <row r="1585" spans="1:6" s="13" customFormat="1" ht="22.5" customHeight="1">
      <c r="A1585" s="30"/>
      <c r="B1585" s="154" t="s">
        <v>943</v>
      </c>
      <c r="C1585" s="79"/>
      <c r="D1585" s="81"/>
      <c r="E1585" s="31"/>
      <c r="F1585" s="56"/>
    </row>
    <row r="1586" spans="1:6" s="13" customFormat="1" ht="22.5" customHeight="1">
      <c r="A1586" s="30"/>
      <c r="B1586" s="154" t="s">
        <v>944</v>
      </c>
      <c r="C1586" s="79"/>
      <c r="D1586" s="81"/>
      <c r="E1586" s="31"/>
      <c r="F1586" s="56"/>
    </row>
    <row r="1587" spans="1:6" s="13" customFormat="1" ht="22.5" customHeight="1">
      <c r="A1587" s="30"/>
      <c r="B1587" s="173" t="s">
        <v>945</v>
      </c>
      <c r="C1587" s="79"/>
      <c r="D1587" s="81"/>
      <c r="E1587" s="31"/>
      <c r="F1587" s="56"/>
    </row>
    <row r="1588" spans="1:6" s="13" customFormat="1" ht="22.5" customHeight="1">
      <c r="A1588" s="30"/>
      <c r="B1588" s="154" t="s">
        <v>946</v>
      </c>
      <c r="C1588" s="79"/>
      <c r="D1588" s="81"/>
      <c r="E1588" s="31"/>
      <c r="F1588" s="56"/>
    </row>
    <row r="1589" spans="1:6" s="13" customFormat="1" ht="22.5" customHeight="1">
      <c r="A1589" s="30"/>
      <c r="B1589" s="91" t="s">
        <v>947</v>
      </c>
      <c r="C1589" s="79"/>
      <c r="D1589" s="81"/>
      <c r="E1589" s="31"/>
      <c r="F1589" s="56"/>
    </row>
    <row r="1590" spans="1:6" s="13" customFormat="1" ht="22.5" customHeight="1">
      <c r="A1590" s="30"/>
      <c r="B1590" s="91" t="s">
        <v>948</v>
      </c>
      <c r="C1590" s="79"/>
      <c r="D1590" s="81"/>
      <c r="E1590" s="31"/>
      <c r="F1590" s="56"/>
    </row>
    <row r="1591" spans="1:6" s="13" customFormat="1" ht="22.5" customHeight="1">
      <c r="A1591" s="30"/>
      <c r="B1591" s="91" t="s">
        <v>949</v>
      </c>
      <c r="C1591" s="79"/>
      <c r="D1591" s="81"/>
      <c r="E1591" s="31"/>
      <c r="F1591" s="56"/>
    </row>
    <row r="1592" spans="1:6" s="13" customFormat="1" ht="22.5" customHeight="1">
      <c r="A1592" s="30"/>
      <c r="B1592" s="91" t="s">
        <v>950</v>
      </c>
      <c r="C1592" s="79"/>
      <c r="D1592" s="81"/>
      <c r="E1592" s="31"/>
      <c r="F1592" s="56"/>
    </row>
    <row r="1593" spans="1:6" s="13" customFormat="1" ht="22.5" customHeight="1">
      <c r="A1593" s="30"/>
      <c r="B1593" s="154" t="s">
        <v>951</v>
      </c>
      <c r="C1593" s="79"/>
      <c r="D1593" s="81"/>
      <c r="E1593" s="31"/>
      <c r="F1593" s="56"/>
    </row>
    <row r="1594" spans="1:6" s="13" customFormat="1" ht="41.25" customHeight="1">
      <c r="A1594" s="30"/>
      <c r="B1594" s="154" t="s">
        <v>952</v>
      </c>
      <c r="C1594" s="79"/>
      <c r="D1594" s="81"/>
      <c r="E1594" s="31"/>
      <c r="F1594" s="56"/>
    </row>
    <row r="1595" spans="1:6" s="13" customFormat="1" ht="29.25" customHeight="1">
      <c r="A1595" s="30" t="s">
        <v>1</v>
      </c>
      <c r="B1595" s="154" t="s">
        <v>953</v>
      </c>
      <c r="C1595" s="79">
        <v>2</v>
      </c>
      <c r="D1595" s="81" t="s">
        <v>26</v>
      </c>
      <c r="E1595" s="31"/>
      <c r="F1595" s="56">
        <f>C1595*E1595</f>
        <v>0</v>
      </c>
    </row>
    <row r="1596" spans="1:6" s="13" customFormat="1" ht="28.5" customHeight="1">
      <c r="A1596" s="30" t="s">
        <v>2</v>
      </c>
      <c r="B1596" s="154" t="s">
        <v>954</v>
      </c>
      <c r="C1596" s="79">
        <v>40</v>
      </c>
      <c r="D1596" s="81" t="s">
        <v>42</v>
      </c>
      <c r="E1596" s="31"/>
      <c r="F1596" s="56">
        <f t="shared" ref="F1573:F1598" si="27">C1596*E1596</f>
        <v>0</v>
      </c>
    </row>
    <row r="1597" spans="1:6" s="13" customFormat="1" ht="75" customHeight="1">
      <c r="A1597" s="30" t="s">
        <v>3</v>
      </c>
      <c r="B1597" s="174" t="s">
        <v>956</v>
      </c>
      <c r="C1597" s="79">
        <v>1</v>
      </c>
      <c r="D1597" s="81" t="s">
        <v>19</v>
      </c>
      <c r="E1597" s="31"/>
      <c r="F1597" s="56">
        <f t="shared" si="27"/>
        <v>0</v>
      </c>
    </row>
    <row r="1598" spans="1:6" s="13" customFormat="1" ht="51.75" customHeight="1" thickBot="1">
      <c r="A1598" s="30" t="s">
        <v>32</v>
      </c>
      <c r="B1598" s="154" t="s">
        <v>955</v>
      </c>
      <c r="C1598" s="79">
        <v>1</v>
      </c>
      <c r="D1598" s="81" t="s">
        <v>26</v>
      </c>
      <c r="E1598" s="31"/>
      <c r="F1598" s="56">
        <f t="shared" si="27"/>
        <v>0</v>
      </c>
    </row>
    <row r="1599" spans="1:6" s="14" customFormat="1" ht="18" customHeight="1" thickBot="1">
      <c r="A1599" s="33"/>
      <c r="B1599" s="241" t="s">
        <v>928</v>
      </c>
      <c r="C1599" s="242"/>
      <c r="D1599" s="243"/>
      <c r="E1599" s="57"/>
      <c r="F1599" s="34">
        <f>SUM(F1571:F1598)</f>
        <v>0</v>
      </c>
    </row>
    <row r="1600" spans="1:6" ht="12" customHeight="1">
      <c r="B1600" s="52"/>
      <c r="C1600" s="52"/>
      <c r="D1600" s="52"/>
    </row>
    <row r="1601" spans="1:6" ht="12" customHeight="1">
      <c r="A1601" s="112" t="s">
        <v>957</v>
      </c>
      <c r="B1601" s="113" t="s">
        <v>958</v>
      </c>
      <c r="C1601" s="113"/>
      <c r="D1601" s="113"/>
      <c r="E1601" s="114"/>
      <c r="F1601" s="114"/>
    </row>
    <row r="1602" spans="1:6" ht="12" customHeight="1">
      <c r="B1602" s="52"/>
      <c r="C1602" s="52"/>
      <c r="D1602" s="52"/>
    </row>
    <row r="1603" spans="1:6" ht="12" customHeight="1">
      <c r="B1603" s="52" t="s">
        <v>313</v>
      </c>
      <c r="C1603" s="52"/>
      <c r="D1603" s="52"/>
    </row>
    <row r="1604" spans="1:6" ht="12" customHeight="1">
      <c r="B1604" s="52" t="s">
        <v>959</v>
      </c>
      <c r="C1604" s="52"/>
      <c r="D1604" s="52"/>
    </row>
    <row r="1605" spans="1:6" ht="12" customHeight="1" thickBot="1">
      <c r="B1605" s="52"/>
      <c r="C1605" s="52"/>
      <c r="D1605" s="52"/>
    </row>
    <row r="1606" spans="1:6" s="14" customFormat="1" ht="24" customHeight="1">
      <c r="A1606" s="21" t="s">
        <v>4</v>
      </c>
      <c r="B1606" s="22" t="s">
        <v>5</v>
      </c>
      <c r="C1606" s="23" t="s">
        <v>6</v>
      </c>
      <c r="D1606" s="46" t="s">
        <v>7</v>
      </c>
      <c r="E1606" s="45" t="s">
        <v>9</v>
      </c>
      <c r="F1606" s="24" t="s">
        <v>10</v>
      </c>
    </row>
    <row r="1607" spans="1:6" s="14" customFormat="1" ht="15" customHeight="1" thickBot="1">
      <c r="A1607" s="25" t="s">
        <v>8</v>
      </c>
      <c r="B1607" s="26">
        <v>1</v>
      </c>
      <c r="C1607" s="27">
        <v>2</v>
      </c>
      <c r="D1607" s="47">
        <v>3</v>
      </c>
      <c r="E1607" s="28">
        <v>4</v>
      </c>
      <c r="F1607" s="29" t="s">
        <v>17</v>
      </c>
    </row>
    <row r="1608" spans="1:6" s="13" customFormat="1" ht="88.5" customHeight="1">
      <c r="A1608" s="30" t="s">
        <v>0</v>
      </c>
      <c r="B1608" s="104" t="s">
        <v>961</v>
      </c>
      <c r="C1608" s="79">
        <v>1</v>
      </c>
      <c r="D1608" s="81" t="s">
        <v>19</v>
      </c>
      <c r="E1608" s="31"/>
      <c r="F1608" s="56">
        <f>C1608*E1608</f>
        <v>0</v>
      </c>
    </row>
    <row r="1609" spans="1:6" s="13" customFormat="1" ht="61.5" customHeight="1">
      <c r="A1609" s="30" t="s">
        <v>1</v>
      </c>
      <c r="B1609" s="175" t="s">
        <v>962</v>
      </c>
      <c r="C1609" s="79">
        <v>1</v>
      </c>
      <c r="D1609" s="81" t="s">
        <v>19</v>
      </c>
      <c r="E1609" s="31"/>
      <c r="F1609" s="56">
        <f>C1609*E1609</f>
        <v>0</v>
      </c>
    </row>
    <row r="1610" spans="1:6" s="13" customFormat="1" ht="60" customHeight="1">
      <c r="A1610" s="30" t="s">
        <v>2</v>
      </c>
      <c r="B1610" s="104" t="s">
        <v>963</v>
      </c>
      <c r="C1610" s="79">
        <v>2</v>
      </c>
      <c r="D1610" s="81" t="s">
        <v>19</v>
      </c>
      <c r="E1610" s="31"/>
      <c r="F1610" s="56">
        <f t="shared" ref="F1610:F1618" si="28">C1610*E1610</f>
        <v>0</v>
      </c>
    </row>
    <row r="1611" spans="1:6" s="13" customFormat="1" ht="32.25" customHeight="1">
      <c r="A1611" s="30" t="s">
        <v>3</v>
      </c>
      <c r="B1611" s="175" t="s">
        <v>964</v>
      </c>
      <c r="C1611" s="79">
        <v>1</v>
      </c>
      <c r="D1611" s="81" t="s">
        <v>19</v>
      </c>
      <c r="E1611" s="31"/>
      <c r="F1611" s="56">
        <f t="shared" si="28"/>
        <v>0</v>
      </c>
    </row>
    <row r="1612" spans="1:6" s="13" customFormat="1" ht="36.75" customHeight="1">
      <c r="A1612" s="30" t="s">
        <v>32</v>
      </c>
      <c r="B1612" s="175" t="s">
        <v>965</v>
      </c>
      <c r="C1612" s="79">
        <v>1</v>
      </c>
      <c r="D1612" s="81" t="s">
        <v>19</v>
      </c>
      <c r="E1612" s="31"/>
      <c r="F1612" s="56">
        <f t="shared" si="28"/>
        <v>0</v>
      </c>
    </row>
    <row r="1613" spans="1:6" s="13" customFormat="1" ht="22.5" customHeight="1">
      <c r="A1613" s="30" t="s">
        <v>43</v>
      </c>
      <c r="B1613" s="175" t="s">
        <v>966</v>
      </c>
      <c r="C1613" s="79">
        <v>1</v>
      </c>
      <c r="D1613" s="81" t="s">
        <v>19</v>
      </c>
      <c r="E1613" s="31"/>
      <c r="F1613" s="56">
        <f t="shared" si="28"/>
        <v>0</v>
      </c>
    </row>
    <row r="1614" spans="1:6" s="13" customFormat="1" ht="22.5" customHeight="1">
      <c r="A1614" s="30" t="s">
        <v>44</v>
      </c>
      <c r="B1614" s="175" t="s">
        <v>967</v>
      </c>
      <c r="C1614" s="79">
        <v>3</v>
      </c>
      <c r="D1614" s="81" t="s">
        <v>19</v>
      </c>
      <c r="E1614" s="31"/>
      <c r="F1614" s="56">
        <f t="shared" si="28"/>
        <v>0</v>
      </c>
    </row>
    <row r="1615" spans="1:6" s="13" customFormat="1" ht="22.5" customHeight="1">
      <c r="A1615" s="30" t="s">
        <v>45</v>
      </c>
      <c r="B1615" s="175" t="s">
        <v>968</v>
      </c>
      <c r="C1615" s="79">
        <v>6</v>
      </c>
      <c r="D1615" s="81" t="s">
        <v>19</v>
      </c>
      <c r="E1615" s="31"/>
      <c r="F1615" s="56">
        <f t="shared" si="28"/>
        <v>0</v>
      </c>
    </row>
    <row r="1616" spans="1:6" s="13" customFormat="1" ht="32.25" customHeight="1">
      <c r="A1616" s="30" t="s">
        <v>46</v>
      </c>
      <c r="B1616" s="175" t="s">
        <v>969</v>
      </c>
      <c r="C1616" s="79">
        <v>29</v>
      </c>
      <c r="D1616" s="81" t="s">
        <v>42</v>
      </c>
      <c r="E1616" s="31"/>
      <c r="F1616" s="56">
        <f t="shared" si="28"/>
        <v>0</v>
      </c>
    </row>
    <row r="1617" spans="1:6" s="13" customFormat="1" ht="22.5" customHeight="1">
      <c r="A1617" s="30" t="s">
        <v>47</v>
      </c>
      <c r="B1617" s="175" t="s">
        <v>970</v>
      </c>
      <c r="C1617" s="79">
        <v>1</v>
      </c>
      <c r="D1617" s="81" t="s">
        <v>19</v>
      </c>
      <c r="E1617" s="31"/>
      <c r="F1617" s="56">
        <f t="shared" si="28"/>
        <v>0</v>
      </c>
    </row>
    <row r="1618" spans="1:6" s="13" customFormat="1" ht="22.5" customHeight="1" thickBot="1">
      <c r="A1618" s="30" t="s">
        <v>48</v>
      </c>
      <c r="B1618" s="175" t="s">
        <v>971</v>
      </c>
      <c r="C1618" s="79">
        <v>3</v>
      </c>
      <c r="D1618" s="81" t="s">
        <v>19</v>
      </c>
      <c r="E1618" s="31"/>
      <c r="F1618" s="56">
        <f t="shared" si="28"/>
        <v>0</v>
      </c>
    </row>
    <row r="1619" spans="1:6" s="14" customFormat="1" ht="18" customHeight="1" thickBot="1">
      <c r="A1619" s="33"/>
      <c r="B1619" s="241" t="s">
        <v>960</v>
      </c>
      <c r="C1619" s="242"/>
      <c r="D1619" s="243"/>
      <c r="E1619" s="57"/>
      <c r="F1619" s="34">
        <f>SUM(F1608:F1618)</f>
        <v>0</v>
      </c>
    </row>
    <row r="1620" spans="1:6" ht="12" customHeight="1">
      <c r="B1620" s="52"/>
      <c r="C1620" s="52"/>
      <c r="D1620" s="52"/>
    </row>
    <row r="1621" spans="1:6" ht="12" customHeight="1">
      <c r="A1621" s="112" t="s">
        <v>972</v>
      </c>
      <c r="B1621" s="113" t="s">
        <v>973</v>
      </c>
      <c r="C1621" s="113"/>
      <c r="D1621" s="113"/>
      <c r="E1621" s="114"/>
      <c r="F1621" s="114"/>
    </row>
    <row r="1622" spans="1:6" ht="12" customHeight="1">
      <c r="B1622" s="52"/>
      <c r="C1622" s="52"/>
      <c r="D1622" s="52"/>
    </row>
    <row r="1623" spans="1:6" ht="12" customHeight="1">
      <c r="B1623" s="52" t="s">
        <v>313</v>
      </c>
      <c r="C1623" s="52"/>
      <c r="D1623" s="52"/>
    </row>
    <row r="1624" spans="1:6" ht="12" customHeight="1">
      <c r="B1624" s="52" t="s">
        <v>959</v>
      </c>
      <c r="C1624" s="52"/>
      <c r="D1624" s="52"/>
    </row>
    <row r="1625" spans="1:6" ht="12" customHeight="1" thickBot="1">
      <c r="B1625" s="52"/>
      <c r="C1625" s="52"/>
      <c r="D1625" s="52"/>
    </row>
    <row r="1626" spans="1:6" s="14" customFormat="1" ht="24" customHeight="1">
      <c r="A1626" s="21" t="s">
        <v>4</v>
      </c>
      <c r="B1626" s="22" t="s">
        <v>5</v>
      </c>
      <c r="C1626" s="23" t="s">
        <v>6</v>
      </c>
      <c r="D1626" s="46" t="s">
        <v>7</v>
      </c>
      <c r="E1626" s="45" t="s">
        <v>9</v>
      </c>
      <c r="F1626" s="24" t="s">
        <v>10</v>
      </c>
    </row>
    <row r="1627" spans="1:6" s="14" customFormat="1" ht="15" customHeight="1" thickBot="1">
      <c r="A1627" s="25" t="s">
        <v>8</v>
      </c>
      <c r="B1627" s="26">
        <v>1</v>
      </c>
      <c r="C1627" s="27">
        <v>2</v>
      </c>
      <c r="D1627" s="47">
        <v>3</v>
      </c>
      <c r="E1627" s="28">
        <v>4</v>
      </c>
      <c r="F1627" s="29" t="s">
        <v>17</v>
      </c>
    </row>
    <row r="1628" spans="1:6" s="13" customFormat="1" ht="63" customHeight="1">
      <c r="A1628" s="30" t="s">
        <v>0</v>
      </c>
      <c r="B1628" s="104" t="s">
        <v>975</v>
      </c>
      <c r="C1628" s="79">
        <v>1</v>
      </c>
      <c r="D1628" s="81" t="s">
        <v>26</v>
      </c>
      <c r="E1628" s="31"/>
      <c r="F1628" s="56">
        <f>C1628*E1628</f>
        <v>0</v>
      </c>
    </row>
    <row r="1629" spans="1:6" s="13" customFormat="1" ht="37.5" customHeight="1">
      <c r="A1629" s="30" t="s">
        <v>1</v>
      </c>
      <c r="B1629" s="104" t="s">
        <v>976</v>
      </c>
      <c r="C1629" s="79">
        <v>1</v>
      </c>
      <c r="D1629" s="81" t="s">
        <v>19</v>
      </c>
      <c r="E1629" s="31"/>
      <c r="F1629" s="56">
        <f>C1629*E1629</f>
        <v>0</v>
      </c>
    </row>
    <row r="1630" spans="1:6" s="13" customFormat="1" ht="45" customHeight="1">
      <c r="A1630" s="30" t="s">
        <v>2</v>
      </c>
      <c r="B1630" s="104" t="s">
        <v>977</v>
      </c>
      <c r="C1630" s="79">
        <v>1</v>
      </c>
      <c r="D1630" s="81" t="s">
        <v>19</v>
      </c>
      <c r="E1630" s="31"/>
      <c r="F1630" s="56">
        <f t="shared" ref="F1630:F1640" si="29">C1630*E1630</f>
        <v>0</v>
      </c>
    </row>
    <row r="1631" spans="1:6" s="13" customFormat="1" ht="22.5" customHeight="1">
      <c r="A1631" s="30" t="s">
        <v>3</v>
      </c>
      <c r="B1631" s="104" t="s">
        <v>978</v>
      </c>
      <c r="C1631" s="79">
        <v>1</v>
      </c>
      <c r="D1631" s="81" t="s">
        <v>19</v>
      </c>
      <c r="E1631" s="31"/>
      <c r="F1631" s="56">
        <f t="shared" si="29"/>
        <v>0</v>
      </c>
    </row>
    <row r="1632" spans="1:6" s="13" customFormat="1" ht="48.75" customHeight="1">
      <c r="A1632" s="30" t="s">
        <v>32</v>
      </c>
      <c r="B1632" s="104" t="s">
        <v>979</v>
      </c>
      <c r="C1632" s="79">
        <v>1</v>
      </c>
      <c r="D1632" s="81" t="s">
        <v>19</v>
      </c>
      <c r="E1632" s="31"/>
      <c r="F1632" s="56">
        <f t="shared" si="29"/>
        <v>0</v>
      </c>
    </row>
    <row r="1633" spans="1:6" s="13" customFormat="1" ht="60.75" customHeight="1">
      <c r="A1633" s="30" t="s">
        <v>43</v>
      </c>
      <c r="B1633" s="104" t="s">
        <v>980</v>
      </c>
      <c r="C1633" s="79">
        <v>1</v>
      </c>
      <c r="D1633" s="81" t="s">
        <v>19</v>
      </c>
      <c r="E1633" s="31"/>
      <c r="F1633" s="56">
        <f t="shared" si="29"/>
        <v>0</v>
      </c>
    </row>
    <row r="1634" spans="1:6" s="13" customFormat="1" ht="56.25" customHeight="1">
      <c r="A1634" s="30" t="s">
        <v>44</v>
      </c>
      <c r="B1634" s="104" t="s">
        <v>981</v>
      </c>
      <c r="C1634" s="79">
        <v>3</v>
      </c>
      <c r="D1634" s="81" t="s">
        <v>19</v>
      </c>
      <c r="E1634" s="31"/>
      <c r="F1634" s="56">
        <f t="shared" si="29"/>
        <v>0</v>
      </c>
    </row>
    <row r="1635" spans="1:6" s="13" customFormat="1" ht="39.75" customHeight="1">
      <c r="A1635" s="30" t="s">
        <v>45</v>
      </c>
      <c r="B1635" s="104" t="s">
        <v>982</v>
      </c>
      <c r="C1635" s="79">
        <v>1</v>
      </c>
      <c r="D1635" s="81" t="s">
        <v>19</v>
      </c>
      <c r="E1635" s="31"/>
      <c r="F1635" s="56">
        <f t="shared" si="29"/>
        <v>0</v>
      </c>
    </row>
    <row r="1636" spans="1:6" s="13" customFormat="1" ht="39.75" customHeight="1">
      <c r="A1636" s="30" t="s">
        <v>46</v>
      </c>
      <c r="B1636" s="104" t="s">
        <v>983</v>
      </c>
      <c r="C1636" s="79">
        <v>1</v>
      </c>
      <c r="D1636" s="81" t="s">
        <v>19</v>
      </c>
      <c r="E1636" s="31"/>
      <c r="F1636" s="56">
        <f t="shared" si="29"/>
        <v>0</v>
      </c>
    </row>
    <row r="1637" spans="1:6" s="13" customFormat="1" ht="22.5" customHeight="1">
      <c r="A1637" s="30" t="s">
        <v>47</v>
      </c>
      <c r="B1637" s="104" t="s">
        <v>984</v>
      </c>
      <c r="C1637" s="79">
        <v>1</v>
      </c>
      <c r="D1637" s="81" t="s">
        <v>19</v>
      </c>
      <c r="E1637" s="31"/>
      <c r="F1637" s="56">
        <f t="shared" si="29"/>
        <v>0</v>
      </c>
    </row>
    <row r="1638" spans="1:6" s="13" customFormat="1" ht="35.25" customHeight="1">
      <c r="A1638" s="30" t="s">
        <v>48</v>
      </c>
      <c r="B1638" s="104" t="s">
        <v>985</v>
      </c>
      <c r="C1638" s="79">
        <v>1</v>
      </c>
      <c r="D1638" s="81" t="s">
        <v>19</v>
      </c>
      <c r="E1638" s="31"/>
      <c r="F1638" s="56">
        <f t="shared" si="29"/>
        <v>0</v>
      </c>
    </row>
    <row r="1639" spans="1:6" s="13" customFormat="1" ht="22.5" customHeight="1">
      <c r="A1639" s="30" t="s">
        <v>49</v>
      </c>
      <c r="B1639" s="104" t="s">
        <v>986</v>
      </c>
      <c r="C1639" s="79">
        <v>1</v>
      </c>
      <c r="D1639" s="81" t="s">
        <v>19</v>
      </c>
      <c r="E1639" s="31"/>
      <c r="F1639" s="56">
        <f t="shared" si="29"/>
        <v>0</v>
      </c>
    </row>
    <row r="1640" spans="1:6" s="13" customFormat="1" ht="22.5" customHeight="1" thickBot="1">
      <c r="A1640" s="30" t="s">
        <v>57</v>
      </c>
      <c r="B1640" s="104" t="s">
        <v>987</v>
      </c>
      <c r="C1640" s="79">
        <v>3</v>
      </c>
      <c r="D1640" s="81" t="s">
        <v>19</v>
      </c>
      <c r="E1640" s="31"/>
      <c r="F1640" s="56">
        <f t="shared" si="29"/>
        <v>0</v>
      </c>
    </row>
    <row r="1641" spans="1:6" s="14" customFormat="1" ht="18" customHeight="1" thickBot="1">
      <c r="A1641" s="33"/>
      <c r="B1641" s="241" t="s">
        <v>974</v>
      </c>
      <c r="C1641" s="242"/>
      <c r="D1641" s="243"/>
      <c r="E1641" s="57"/>
      <c r="F1641" s="34">
        <f>SUM(F1628:F1640)</f>
        <v>0</v>
      </c>
    </row>
    <row r="1642" spans="1:6" ht="12" customHeight="1">
      <c r="B1642" s="52"/>
      <c r="C1642" s="52"/>
      <c r="D1642" s="52"/>
    </row>
    <row r="1643" spans="1:6" ht="12" customHeight="1">
      <c r="A1643" s="112" t="s">
        <v>989</v>
      </c>
      <c r="B1643" s="113" t="s">
        <v>990</v>
      </c>
      <c r="C1643" s="113"/>
      <c r="D1643" s="113"/>
      <c r="E1643" s="114"/>
      <c r="F1643" s="114"/>
    </row>
    <row r="1644" spans="1:6" ht="12" customHeight="1">
      <c r="B1644" s="52"/>
      <c r="C1644" s="52"/>
      <c r="D1644" s="52"/>
    </row>
    <row r="1645" spans="1:6" ht="12" customHeight="1">
      <c r="B1645" s="52" t="s">
        <v>313</v>
      </c>
      <c r="C1645" s="52"/>
      <c r="D1645" s="52"/>
    </row>
    <row r="1646" spans="1:6" ht="12" customHeight="1">
      <c r="B1646" s="52" t="s">
        <v>959</v>
      </c>
      <c r="C1646" s="52"/>
      <c r="D1646" s="52"/>
    </row>
    <row r="1647" spans="1:6" ht="12" customHeight="1" thickBot="1">
      <c r="B1647" s="52"/>
      <c r="C1647" s="52"/>
      <c r="D1647" s="52"/>
    </row>
    <row r="1648" spans="1:6" s="14" customFormat="1" ht="24" customHeight="1">
      <c r="A1648" s="21" t="s">
        <v>4</v>
      </c>
      <c r="B1648" s="22" t="s">
        <v>5</v>
      </c>
      <c r="C1648" s="23" t="s">
        <v>6</v>
      </c>
      <c r="D1648" s="46" t="s">
        <v>7</v>
      </c>
      <c r="E1648" s="45" t="s">
        <v>9</v>
      </c>
      <c r="F1648" s="24" t="s">
        <v>10</v>
      </c>
    </row>
    <row r="1649" spans="1:6" s="14" customFormat="1" ht="15" customHeight="1" thickBot="1">
      <c r="A1649" s="25" t="s">
        <v>8</v>
      </c>
      <c r="B1649" s="26">
        <v>1</v>
      </c>
      <c r="C1649" s="27">
        <v>2</v>
      </c>
      <c r="D1649" s="47">
        <v>3</v>
      </c>
      <c r="E1649" s="28">
        <v>4</v>
      </c>
      <c r="F1649" s="29" t="s">
        <v>17</v>
      </c>
    </row>
    <row r="1650" spans="1:6" s="13" customFormat="1" ht="91.5" customHeight="1">
      <c r="A1650" s="30" t="s">
        <v>0</v>
      </c>
      <c r="B1650" s="175" t="s">
        <v>992</v>
      </c>
      <c r="C1650" s="79">
        <v>1</v>
      </c>
      <c r="D1650" s="81" t="s">
        <v>19</v>
      </c>
      <c r="E1650" s="31"/>
      <c r="F1650" s="56">
        <f>C1650*E1650</f>
        <v>0</v>
      </c>
    </row>
    <row r="1651" spans="1:6" s="13" customFormat="1" ht="27.75" customHeight="1">
      <c r="A1651" s="30" t="s">
        <v>1</v>
      </c>
      <c r="B1651" s="175" t="s">
        <v>993</v>
      </c>
      <c r="C1651" s="79">
        <v>1</v>
      </c>
      <c r="D1651" s="81" t="s">
        <v>19</v>
      </c>
      <c r="E1651" s="31"/>
      <c r="F1651" s="56">
        <f>C1651*E1651</f>
        <v>0</v>
      </c>
    </row>
    <row r="1652" spans="1:6" s="13" customFormat="1" ht="45.75" customHeight="1">
      <c r="A1652" s="30" t="s">
        <v>2</v>
      </c>
      <c r="B1652" s="104" t="s">
        <v>994</v>
      </c>
      <c r="C1652" s="79">
        <v>1</v>
      </c>
      <c r="D1652" s="81" t="s">
        <v>19</v>
      </c>
      <c r="E1652" s="31"/>
      <c r="F1652" s="56">
        <f t="shared" ref="F1652:F1669" si="30">C1652*E1652</f>
        <v>0</v>
      </c>
    </row>
    <row r="1653" spans="1:6" s="13" customFormat="1" ht="22.5" customHeight="1">
      <c r="A1653" s="30" t="s">
        <v>3</v>
      </c>
      <c r="B1653" s="104" t="s">
        <v>995</v>
      </c>
      <c r="C1653" s="79">
        <v>2</v>
      </c>
      <c r="D1653" s="81" t="s">
        <v>19</v>
      </c>
      <c r="E1653" s="31"/>
      <c r="F1653" s="56">
        <f t="shared" si="30"/>
        <v>0</v>
      </c>
    </row>
    <row r="1654" spans="1:6" s="13" customFormat="1" ht="39" customHeight="1">
      <c r="A1654" s="30" t="s">
        <v>32</v>
      </c>
      <c r="B1654" s="175" t="s">
        <v>996</v>
      </c>
      <c r="C1654" s="79">
        <v>6</v>
      </c>
      <c r="D1654" s="81" t="s">
        <v>19</v>
      </c>
      <c r="E1654" s="31"/>
      <c r="F1654" s="56">
        <f t="shared" si="30"/>
        <v>0</v>
      </c>
    </row>
    <row r="1655" spans="1:6" s="13" customFormat="1" ht="22.5" customHeight="1">
      <c r="A1655" s="30" t="s">
        <v>43</v>
      </c>
      <c r="B1655" s="104" t="s">
        <v>997</v>
      </c>
      <c r="C1655" s="79">
        <v>1</v>
      </c>
      <c r="D1655" s="81" t="s">
        <v>26</v>
      </c>
      <c r="E1655" s="31"/>
      <c r="F1655" s="56">
        <f t="shared" si="30"/>
        <v>0</v>
      </c>
    </row>
    <row r="1656" spans="1:6" s="13" customFormat="1" ht="38.25" customHeight="1">
      <c r="A1656" s="30" t="s">
        <v>44</v>
      </c>
      <c r="B1656" s="175" t="s">
        <v>998</v>
      </c>
      <c r="C1656" s="79">
        <v>1</v>
      </c>
      <c r="D1656" s="81" t="s">
        <v>19</v>
      </c>
      <c r="E1656" s="31"/>
      <c r="F1656" s="56">
        <f t="shared" si="30"/>
        <v>0</v>
      </c>
    </row>
    <row r="1657" spans="1:6" s="13" customFormat="1" ht="22.5" customHeight="1">
      <c r="A1657" s="30" t="s">
        <v>45</v>
      </c>
      <c r="B1657" s="175" t="s">
        <v>999</v>
      </c>
      <c r="C1657" s="79">
        <v>1</v>
      </c>
      <c r="D1657" s="81" t="s">
        <v>19</v>
      </c>
      <c r="E1657" s="31"/>
      <c r="F1657" s="56">
        <f t="shared" si="30"/>
        <v>0</v>
      </c>
    </row>
    <row r="1658" spans="1:6" s="13" customFormat="1" ht="60" customHeight="1">
      <c r="A1658" s="30" t="s">
        <v>46</v>
      </c>
      <c r="B1658" s="104" t="s">
        <v>1000</v>
      </c>
      <c r="C1658" s="79">
        <v>12</v>
      </c>
      <c r="D1658" s="81" t="s">
        <v>19</v>
      </c>
      <c r="E1658" s="31"/>
      <c r="F1658" s="56">
        <f t="shared" si="30"/>
        <v>0</v>
      </c>
    </row>
    <row r="1659" spans="1:6" s="13" customFormat="1" ht="32.25" customHeight="1">
      <c r="A1659" s="30" t="s">
        <v>47</v>
      </c>
      <c r="B1659" s="175" t="s">
        <v>1001</v>
      </c>
      <c r="C1659" s="79">
        <v>4</v>
      </c>
      <c r="D1659" s="81" t="s">
        <v>19</v>
      </c>
      <c r="E1659" s="31"/>
      <c r="F1659" s="56">
        <f t="shared" si="30"/>
        <v>0</v>
      </c>
    </row>
    <row r="1660" spans="1:6" s="13" customFormat="1" ht="30.75" customHeight="1">
      <c r="A1660" s="30" t="s">
        <v>48</v>
      </c>
      <c r="B1660" s="104" t="s">
        <v>1002</v>
      </c>
      <c r="C1660" s="79">
        <v>8</v>
      </c>
      <c r="D1660" s="81" t="s">
        <v>19</v>
      </c>
      <c r="E1660" s="31"/>
      <c r="F1660" s="56">
        <f t="shared" si="30"/>
        <v>0</v>
      </c>
    </row>
    <row r="1661" spans="1:6" s="13" customFormat="1" ht="39.75" customHeight="1">
      <c r="A1661" s="30" t="s">
        <v>49</v>
      </c>
      <c r="B1661" s="104" t="s">
        <v>1003</v>
      </c>
      <c r="C1661" s="79">
        <v>4</v>
      </c>
      <c r="D1661" s="81" t="s">
        <v>19</v>
      </c>
      <c r="E1661" s="31"/>
      <c r="F1661" s="56">
        <f t="shared" si="30"/>
        <v>0</v>
      </c>
    </row>
    <row r="1662" spans="1:6" s="13" customFormat="1" ht="54" customHeight="1">
      <c r="A1662" s="59" t="s">
        <v>57</v>
      </c>
      <c r="B1662" s="175" t="s">
        <v>1004</v>
      </c>
      <c r="C1662" s="79">
        <v>1</v>
      </c>
      <c r="D1662" s="81" t="s">
        <v>19</v>
      </c>
      <c r="E1662" s="60"/>
      <c r="F1662" s="56">
        <f t="shared" si="30"/>
        <v>0</v>
      </c>
    </row>
    <row r="1663" spans="1:6" s="13" customFormat="1" ht="47.25" customHeight="1">
      <c r="A1663" s="59" t="s">
        <v>58</v>
      </c>
      <c r="B1663" s="104" t="s">
        <v>1005</v>
      </c>
      <c r="C1663" s="79">
        <v>1</v>
      </c>
      <c r="D1663" s="81" t="s">
        <v>19</v>
      </c>
      <c r="E1663" s="60"/>
      <c r="F1663" s="56">
        <f t="shared" si="30"/>
        <v>0</v>
      </c>
    </row>
    <row r="1664" spans="1:6" s="13" customFormat="1" ht="30" customHeight="1">
      <c r="A1664" s="30" t="s">
        <v>59</v>
      </c>
      <c r="B1664" s="104" t="s">
        <v>1006</v>
      </c>
      <c r="C1664" s="79">
        <v>1</v>
      </c>
      <c r="D1664" s="81" t="s">
        <v>19</v>
      </c>
      <c r="E1664" s="31"/>
      <c r="F1664" s="56">
        <f t="shared" si="30"/>
        <v>0</v>
      </c>
    </row>
    <row r="1665" spans="1:6" s="13" customFormat="1" ht="22.5" customHeight="1">
      <c r="A1665" s="30" t="s">
        <v>60</v>
      </c>
      <c r="B1665" s="104" t="s">
        <v>1007</v>
      </c>
      <c r="C1665" s="79">
        <v>1</v>
      </c>
      <c r="D1665" s="81" t="s">
        <v>19</v>
      </c>
      <c r="E1665" s="31"/>
      <c r="F1665" s="56">
        <f t="shared" si="30"/>
        <v>0</v>
      </c>
    </row>
    <row r="1666" spans="1:6" s="13" customFormat="1" ht="24" customHeight="1">
      <c r="A1666" s="30" t="s">
        <v>61</v>
      </c>
      <c r="B1666" s="104" t="s">
        <v>1008</v>
      </c>
      <c r="C1666" s="79">
        <v>19</v>
      </c>
      <c r="D1666" s="81" t="s">
        <v>19</v>
      </c>
      <c r="E1666" s="31"/>
      <c r="F1666" s="56">
        <f t="shared" si="30"/>
        <v>0</v>
      </c>
    </row>
    <row r="1667" spans="1:6" s="13" customFormat="1" ht="26.25" customHeight="1">
      <c r="A1667" s="30" t="s">
        <v>62</v>
      </c>
      <c r="B1667" s="104" t="s">
        <v>1009</v>
      </c>
      <c r="C1667" s="79">
        <v>19</v>
      </c>
      <c r="D1667" s="81" t="s">
        <v>19</v>
      </c>
      <c r="E1667" s="31"/>
      <c r="F1667" s="56">
        <f t="shared" si="30"/>
        <v>0</v>
      </c>
    </row>
    <row r="1668" spans="1:6" s="13" customFormat="1" ht="22.5" customHeight="1">
      <c r="A1668" s="30" t="s">
        <v>63</v>
      </c>
      <c r="B1668" s="104" t="s">
        <v>1010</v>
      </c>
      <c r="C1668" s="79">
        <v>1</v>
      </c>
      <c r="D1668" s="81" t="s">
        <v>19</v>
      </c>
      <c r="E1668" s="31"/>
      <c r="F1668" s="56">
        <f t="shared" si="30"/>
        <v>0</v>
      </c>
    </row>
    <row r="1669" spans="1:6" s="13" customFormat="1" ht="22.5" customHeight="1" thickBot="1">
      <c r="A1669" s="30" t="s">
        <v>66</v>
      </c>
      <c r="B1669" s="104" t="s">
        <v>1011</v>
      </c>
      <c r="C1669" s="79">
        <v>1</v>
      </c>
      <c r="D1669" s="81" t="s">
        <v>19</v>
      </c>
      <c r="E1669" s="31"/>
      <c r="F1669" s="56">
        <f t="shared" si="30"/>
        <v>0</v>
      </c>
    </row>
    <row r="1670" spans="1:6" s="14" customFormat="1" ht="18" customHeight="1" thickBot="1">
      <c r="A1670" s="33"/>
      <c r="B1670" s="241" t="s">
        <v>991</v>
      </c>
      <c r="C1670" s="242"/>
      <c r="D1670" s="243"/>
      <c r="E1670" s="57"/>
      <c r="F1670" s="34">
        <f>SUM(F1650:F1669)</f>
        <v>0</v>
      </c>
    </row>
    <row r="1671" spans="1:6" ht="12" customHeight="1">
      <c r="B1671" s="52"/>
      <c r="C1671" s="52"/>
      <c r="D1671" s="52"/>
    </row>
    <row r="1672" spans="1:6" ht="12" customHeight="1">
      <c r="A1672" s="112" t="s">
        <v>1012</v>
      </c>
      <c r="B1672" s="113" t="s">
        <v>41</v>
      </c>
      <c r="C1672" s="113"/>
      <c r="D1672" s="113"/>
      <c r="E1672" s="114"/>
      <c r="F1672" s="114"/>
    </row>
    <row r="1673" spans="1:6" ht="12" customHeight="1" thickBot="1">
      <c r="B1673" s="52"/>
      <c r="C1673" s="52"/>
      <c r="D1673" s="52"/>
    </row>
    <row r="1674" spans="1:6" s="14" customFormat="1" ht="24" customHeight="1">
      <c r="A1674" s="21" t="s">
        <v>4</v>
      </c>
      <c r="B1674" s="22" t="s">
        <v>5</v>
      </c>
      <c r="C1674" s="23" t="s">
        <v>6</v>
      </c>
      <c r="D1674" s="46" t="s">
        <v>7</v>
      </c>
      <c r="E1674" s="45" t="s">
        <v>9</v>
      </c>
      <c r="F1674" s="24" t="s">
        <v>10</v>
      </c>
    </row>
    <row r="1675" spans="1:6" s="14" customFormat="1" ht="15" customHeight="1" thickBot="1">
      <c r="A1675" s="25" t="s">
        <v>8</v>
      </c>
      <c r="B1675" s="26">
        <v>1</v>
      </c>
      <c r="C1675" s="27">
        <v>2</v>
      </c>
      <c r="D1675" s="47">
        <v>3</v>
      </c>
      <c r="E1675" s="28">
        <v>4</v>
      </c>
      <c r="F1675" s="29" t="s">
        <v>17</v>
      </c>
    </row>
    <row r="1676" spans="1:6" s="13" customFormat="1" ht="26.25" customHeight="1">
      <c r="A1676" s="30" t="s">
        <v>0</v>
      </c>
      <c r="B1676" s="176" t="s">
        <v>1014</v>
      </c>
      <c r="C1676" s="79"/>
      <c r="D1676" s="81"/>
      <c r="E1676" s="31"/>
      <c r="F1676" s="56"/>
    </row>
    <row r="1677" spans="1:6" s="13" customFormat="1" ht="27.75" customHeight="1">
      <c r="A1677" s="30"/>
      <c r="B1677" s="167" t="s">
        <v>1015</v>
      </c>
      <c r="C1677" s="79">
        <v>15.6</v>
      </c>
      <c r="D1677" s="81" t="s">
        <v>38</v>
      </c>
      <c r="E1677" s="31"/>
      <c r="F1677" s="56">
        <f>C1677*E1677</f>
        <v>0</v>
      </c>
    </row>
    <row r="1678" spans="1:6" s="13" customFormat="1" ht="30.75" customHeight="1">
      <c r="A1678" s="30"/>
      <c r="B1678" s="154" t="s">
        <v>1016</v>
      </c>
      <c r="C1678" s="79">
        <v>1.3</v>
      </c>
      <c r="D1678" s="81" t="s">
        <v>38</v>
      </c>
      <c r="E1678" s="31"/>
      <c r="F1678" s="56">
        <f>C1678*E1678</f>
        <v>0</v>
      </c>
    </row>
    <row r="1679" spans="1:6" s="13" customFormat="1" ht="22.5" customHeight="1">
      <c r="A1679" s="30"/>
      <c r="B1679" s="154" t="s">
        <v>1017</v>
      </c>
      <c r="C1679" s="79">
        <v>2</v>
      </c>
      <c r="D1679" s="81" t="s">
        <v>38</v>
      </c>
      <c r="E1679" s="31"/>
      <c r="F1679" s="56">
        <f t="shared" ref="F1679:F1691" si="31">C1679*E1679</f>
        <v>0</v>
      </c>
    </row>
    <row r="1680" spans="1:6" s="13" customFormat="1" ht="32.25" customHeight="1">
      <c r="A1680" s="30"/>
      <c r="B1680" s="154" t="s">
        <v>1018</v>
      </c>
      <c r="C1680" s="79">
        <v>12.1</v>
      </c>
      <c r="D1680" s="81" t="s">
        <v>38</v>
      </c>
      <c r="E1680" s="31"/>
      <c r="F1680" s="56">
        <f t="shared" si="31"/>
        <v>0</v>
      </c>
    </row>
    <row r="1681" spans="1:6" s="13" customFormat="1" ht="32.25" customHeight="1">
      <c r="A1681" s="30"/>
      <c r="B1681" s="154" t="s">
        <v>1019</v>
      </c>
      <c r="C1681" s="79">
        <v>3.5</v>
      </c>
      <c r="D1681" s="81" t="s">
        <v>38</v>
      </c>
      <c r="E1681" s="31"/>
      <c r="F1681" s="56">
        <f t="shared" si="31"/>
        <v>0</v>
      </c>
    </row>
    <row r="1682" spans="1:6" s="13" customFormat="1" ht="31.5" customHeight="1">
      <c r="A1682" s="30" t="s">
        <v>1</v>
      </c>
      <c r="B1682" s="154" t="s">
        <v>1020</v>
      </c>
      <c r="C1682" s="79">
        <v>2</v>
      </c>
      <c r="D1682" s="81" t="s">
        <v>38</v>
      </c>
      <c r="E1682" s="31"/>
      <c r="F1682" s="56">
        <f t="shared" si="31"/>
        <v>0</v>
      </c>
    </row>
    <row r="1683" spans="1:6" s="13" customFormat="1" ht="39.75" customHeight="1">
      <c r="A1683" s="30" t="s">
        <v>2</v>
      </c>
      <c r="B1683" s="154" t="s">
        <v>1021</v>
      </c>
      <c r="C1683" s="79">
        <v>10.4</v>
      </c>
      <c r="D1683" s="81" t="s">
        <v>38</v>
      </c>
      <c r="E1683" s="31"/>
      <c r="F1683" s="56">
        <f t="shared" si="31"/>
        <v>0</v>
      </c>
    </row>
    <row r="1684" spans="1:6" s="13" customFormat="1" ht="30.75" customHeight="1">
      <c r="A1684" s="30" t="s">
        <v>3</v>
      </c>
      <c r="B1684" s="154" t="s">
        <v>1022</v>
      </c>
      <c r="C1684" s="79">
        <v>1</v>
      </c>
      <c r="D1684" s="81" t="s">
        <v>19</v>
      </c>
      <c r="E1684" s="31"/>
      <c r="F1684" s="56">
        <f t="shared" si="31"/>
        <v>0</v>
      </c>
    </row>
    <row r="1685" spans="1:6" s="13" customFormat="1" ht="30.75" customHeight="1">
      <c r="A1685" s="30" t="s">
        <v>32</v>
      </c>
      <c r="B1685" s="154" t="s">
        <v>1023</v>
      </c>
      <c r="C1685" s="79">
        <v>1</v>
      </c>
      <c r="D1685" s="81" t="s">
        <v>26</v>
      </c>
      <c r="E1685" s="31"/>
      <c r="F1685" s="56">
        <f t="shared" si="31"/>
        <v>0</v>
      </c>
    </row>
    <row r="1686" spans="1:6" s="13" customFormat="1" ht="30.75" customHeight="1">
      <c r="A1686" s="30" t="s">
        <v>43</v>
      </c>
      <c r="B1686" s="154" t="s">
        <v>1024</v>
      </c>
      <c r="C1686" s="79">
        <v>130</v>
      </c>
      <c r="D1686" s="81" t="s">
        <v>42</v>
      </c>
      <c r="E1686" s="31"/>
      <c r="F1686" s="56">
        <f t="shared" si="31"/>
        <v>0</v>
      </c>
    </row>
    <row r="1687" spans="1:6" s="13" customFormat="1" ht="30.75" customHeight="1">
      <c r="A1687" s="59" t="s">
        <v>44</v>
      </c>
      <c r="B1687" s="154" t="s">
        <v>1025</v>
      </c>
      <c r="C1687" s="79">
        <v>10</v>
      </c>
      <c r="D1687" s="81" t="s">
        <v>42</v>
      </c>
      <c r="E1687" s="60"/>
      <c r="F1687" s="56">
        <f t="shared" si="31"/>
        <v>0</v>
      </c>
    </row>
    <row r="1688" spans="1:6" s="13" customFormat="1" ht="40.5" customHeight="1">
      <c r="A1688" s="59" t="s">
        <v>45</v>
      </c>
      <c r="B1688" s="154" t="s">
        <v>1026</v>
      </c>
      <c r="C1688" s="79">
        <v>50</v>
      </c>
      <c r="D1688" s="81" t="s">
        <v>42</v>
      </c>
      <c r="E1688" s="60"/>
      <c r="F1688" s="56">
        <f t="shared" si="31"/>
        <v>0</v>
      </c>
    </row>
    <row r="1689" spans="1:6" s="13" customFormat="1" ht="30.75" customHeight="1">
      <c r="A1689" s="30" t="s">
        <v>46</v>
      </c>
      <c r="B1689" s="154" t="s">
        <v>1027</v>
      </c>
      <c r="C1689" s="79">
        <v>40</v>
      </c>
      <c r="D1689" s="81" t="s">
        <v>42</v>
      </c>
      <c r="E1689" s="31"/>
      <c r="F1689" s="56">
        <f t="shared" si="31"/>
        <v>0</v>
      </c>
    </row>
    <row r="1690" spans="1:6" s="13" customFormat="1" ht="30.75" customHeight="1">
      <c r="A1690" s="30" t="s">
        <v>47</v>
      </c>
      <c r="B1690" s="154" t="s">
        <v>1028</v>
      </c>
      <c r="C1690" s="79">
        <v>2</v>
      </c>
      <c r="D1690" s="81" t="s">
        <v>26</v>
      </c>
      <c r="E1690" s="31"/>
      <c r="F1690" s="56">
        <f t="shared" si="31"/>
        <v>0</v>
      </c>
    </row>
    <row r="1691" spans="1:6" s="13" customFormat="1" ht="30.75" customHeight="1" thickBot="1">
      <c r="A1691" s="30" t="s">
        <v>48</v>
      </c>
      <c r="B1691" s="154" t="s">
        <v>1029</v>
      </c>
      <c r="C1691" s="79">
        <v>2</v>
      </c>
      <c r="D1691" s="81" t="s">
        <v>26</v>
      </c>
      <c r="E1691" s="31"/>
      <c r="F1691" s="56">
        <f t="shared" si="31"/>
        <v>0</v>
      </c>
    </row>
    <row r="1692" spans="1:6" s="14" customFormat="1" ht="18" customHeight="1" thickBot="1">
      <c r="A1692" s="33"/>
      <c r="B1692" s="241" t="s">
        <v>1013</v>
      </c>
      <c r="C1692" s="242"/>
      <c r="D1692" s="243"/>
      <c r="E1692" s="57"/>
      <c r="F1692" s="34">
        <f>SUM(F1677:F1691)</f>
        <v>0</v>
      </c>
    </row>
    <row r="1693" spans="1:6" ht="12" customHeight="1">
      <c r="B1693" s="52"/>
      <c r="C1693" s="52"/>
      <c r="D1693" s="52"/>
    </row>
    <row r="1694" spans="1:6" ht="13.5" customHeight="1">
      <c r="A1694" s="274" t="s">
        <v>1030</v>
      </c>
      <c r="B1694" s="274"/>
      <c r="C1694" s="274"/>
      <c r="D1694" s="274"/>
      <c r="E1694" s="274"/>
      <c r="F1694" s="274"/>
    </row>
    <row r="1695" spans="1:6" ht="12.75" customHeight="1" thickBot="1">
      <c r="A1695" s="35"/>
      <c r="B1695" s="35"/>
      <c r="C1695" s="35"/>
      <c r="D1695" s="35"/>
      <c r="E1695" s="35"/>
      <c r="F1695" s="35"/>
    </row>
    <row r="1696" spans="1:6" s="14" customFormat="1" ht="20.25" customHeight="1" thickBot="1">
      <c r="A1696" s="36"/>
      <c r="B1696" s="248" t="s">
        <v>22</v>
      </c>
      <c r="C1696" s="249"/>
      <c r="D1696" s="250"/>
      <c r="E1696" s="251" t="s">
        <v>18</v>
      </c>
      <c r="F1696" s="250"/>
    </row>
    <row r="1697" spans="1:6" s="14" customFormat="1" ht="22.5" customHeight="1">
      <c r="A1697" s="53" t="s">
        <v>24</v>
      </c>
      <c r="B1697" s="252" t="s">
        <v>802</v>
      </c>
      <c r="C1697" s="253"/>
      <c r="D1697" s="254"/>
      <c r="E1697" s="255">
        <f>E1469</f>
        <v>0</v>
      </c>
      <c r="F1697" s="256"/>
    </row>
    <row r="1698" spans="1:6" s="14" customFormat="1" ht="22.5" customHeight="1">
      <c r="A1698" s="37" t="s">
        <v>25</v>
      </c>
      <c r="B1698" s="263" t="s">
        <v>1032</v>
      </c>
      <c r="C1698" s="264"/>
      <c r="D1698" s="265"/>
      <c r="E1698" s="266">
        <f>F1533</f>
        <v>0</v>
      </c>
      <c r="F1698" s="267"/>
    </row>
    <row r="1699" spans="1:6" s="14" customFormat="1" ht="22.5" customHeight="1">
      <c r="A1699" s="37" t="s">
        <v>900</v>
      </c>
      <c r="B1699" s="263" t="s">
        <v>901</v>
      </c>
      <c r="C1699" s="264"/>
      <c r="D1699" s="265"/>
      <c r="E1699" s="266">
        <f>F1562</f>
        <v>0</v>
      </c>
      <c r="F1699" s="267"/>
    </row>
    <row r="1700" spans="1:6" s="14" customFormat="1" ht="22.5" customHeight="1">
      <c r="A1700" s="37" t="s">
        <v>925</v>
      </c>
      <c r="B1700" s="263" t="s">
        <v>926</v>
      </c>
      <c r="C1700" s="264"/>
      <c r="D1700" s="265"/>
      <c r="E1700" s="266">
        <f>F1599</f>
        <v>0</v>
      </c>
      <c r="F1700" s="267"/>
    </row>
    <row r="1701" spans="1:6" s="14" customFormat="1" ht="22.5" customHeight="1">
      <c r="A1701" s="37" t="s">
        <v>957</v>
      </c>
      <c r="B1701" s="263" t="s">
        <v>958</v>
      </c>
      <c r="C1701" s="264"/>
      <c r="D1701" s="265"/>
      <c r="E1701" s="266">
        <f>F1619</f>
        <v>0</v>
      </c>
      <c r="F1701" s="267"/>
    </row>
    <row r="1702" spans="1:6" s="14" customFormat="1" ht="22.5" customHeight="1">
      <c r="A1702" s="37" t="s">
        <v>972</v>
      </c>
      <c r="B1702" s="263" t="s">
        <v>1033</v>
      </c>
      <c r="C1702" s="264"/>
      <c r="D1702" s="265"/>
      <c r="E1702" s="266">
        <f>F1641</f>
        <v>0</v>
      </c>
      <c r="F1702" s="267"/>
    </row>
    <row r="1703" spans="1:6" s="14" customFormat="1" ht="22.5" customHeight="1">
      <c r="A1703" s="37" t="s">
        <v>989</v>
      </c>
      <c r="B1703" s="263" t="s">
        <v>1034</v>
      </c>
      <c r="C1703" s="264"/>
      <c r="D1703" s="265"/>
      <c r="E1703" s="266">
        <f>F1670</f>
        <v>0</v>
      </c>
      <c r="F1703" s="267"/>
    </row>
    <row r="1704" spans="1:6" s="14" customFormat="1" ht="22.5" customHeight="1" thickBot="1">
      <c r="A1704" s="37" t="s">
        <v>1012</v>
      </c>
      <c r="B1704" s="263" t="s">
        <v>41</v>
      </c>
      <c r="C1704" s="264"/>
      <c r="D1704" s="265"/>
      <c r="E1704" s="266">
        <f>F1692</f>
        <v>0</v>
      </c>
      <c r="F1704" s="267"/>
    </row>
    <row r="1705" spans="1:6" s="19" customFormat="1" ht="18.75" customHeight="1" thickBot="1">
      <c r="A1705" s="90"/>
      <c r="B1705" s="257" t="s">
        <v>1031</v>
      </c>
      <c r="C1705" s="258"/>
      <c r="D1705" s="259"/>
      <c r="E1705" s="260">
        <f>SUM(E1697:F1704)</f>
        <v>0</v>
      </c>
      <c r="F1705" s="261"/>
    </row>
    <row r="1706" spans="1:6" ht="12" customHeight="1">
      <c r="B1706" s="52"/>
      <c r="C1706" s="52"/>
      <c r="D1706" s="52"/>
    </row>
    <row r="1707" spans="1:6" ht="12" customHeight="1">
      <c r="A1707" s="105" t="s">
        <v>64</v>
      </c>
      <c r="B1707" s="106" t="s">
        <v>1035</v>
      </c>
      <c r="C1707" s="106"/>
      <c r="D1707" s="106"/>
      <c r="E1707" s="107"/>
      <c r="F1707" s="107"/>
    </row>
    <row r="1708" spans="1:6" ht="12" customHeight="1">
      <c r="B1708" s="52"/>
      <c r="C1708" s="52"/>
      <c r="D1708" s="52"/>
    </row>
    <row r="1709" spans="1:6" ht="12" customHeight="1">
      <c r="B1709" s="134" t="s">
        <v>779</v>
      </c>
      <c r="C1709" s="52"/>
      <c r="D1709" s="52"/>
    </row>
    <row r="1710" spans="1:6" ht="12" customHeight="1">
      <c r="B1710" s="52"/>
      <c r="C1710" s="52"/>
      <c r="D1710" s="52"/>
    </row>
    <row r="1711" spans="1:6" ht="24" customHeight="1">
      <c r="A1711" s="142" t="s">
        <v>0</v>
      </c>
      <c r="B1711" s="285" t="s">
        <v>780</v>
      </c>
      <c r="C1711" s="285"/>
      <c r="D1711" s="285"/>
    </row>
    <row r="1712" spans="1:6" ht="24" customHeight="1">
      <c r="A1712" s="142" t="s">
        <v>1</v>
      </c>
      <c r="B1712" s="285" t="s">
        <v>781</v>
      </c>
      <c r="C1712" s="285"/>
      <c r="D1712" s="285"/>
    </row>
    <row r="1713" spans="1:4" ht="39.75" customHeight="1">
      <c r="A1713" s="142" t="s">
        <v>2</v>
      </c>
      <c r="B1713" s="284" t="s">
        <v>782</v>
      </c>
      <c r="C1713" s="284"/>
      <c r="D1713" s="284"/>
    </row>
    <row r="1714" spans="1:4" ht="24" customHeight="1">
      <c r="A1714" s="142" t="s">
        <v>3</v>
      </c>
      <c r="B1714" s="277" t="s">
        <v>85</v>
      </c>
      <c r="C1714" s="277"/>
      <c r="D1714" s="277"/>
    </row>
    <row r="1715" spans="1:4" ht="26.25" customHeight="1">
      <c r="A1715" s="142" t="s">
        <v>32</v>
      </c>
      <c r="B1715" s="277" t="s">
        <v>783</v>
      </c>
      <c r="C1715" s="277"/>
      <c r="D1715" s="277"/>
    </row>
    <row r="1716" spans="1:4" ht="39" customHeight="1">
      <c r="A1716" s="142" t="s">
        <v>43</v>
      </c>
      <c r="B1716" s="277" t="s">
        <v>90</v>
      </c>
      <c r="C1716" s="277"/>
      <c r="D1716" s="277"/>
    </row>
    <row r="1717" spans="1:4" ht="24" customHeight="1">
      <c r="A1717" s="142" t="s">
        <v>44</v>
      </c>
      <c r="B1717" s="277" t="s">
        <v>91</v>
      </c>
      <c r="C1717" s="277"/>
      <c r="D1717" s="277"/>
    </row>
    <row r="1718" spans="1:4" ht="24" customHeight="1">
      <c r="A1718" s="142" t="s">
        <v>45</v>
      </c>
      <c r="B1718" s="277" t="s">
        <v>784</v>
      </c>
      <c r="C1718" s="277"/>
      <c r="D1718" s="277"/>
    </row>
    <row r="1719" spans="1:4" ht="24" customHeight="1">
      <c r="A1719" s="142" t="s">
        <v>46</v>
      </c>
      <c r="B1719" s="277" t="s">
        <v>94</v>
      </c>
      <c r="C1719" s="277"/>
      <c r="D1719" s="277"/>
    </row>
    <row r="1720" spans="1:4" ht="24" customHeight="1">
      <c r="A1720" s="142" t="s">
        <v>47</v>
      </c>
      <c r="B1720" s="277" t="s">
        <v>785</v>
      </c>
      <c r="C1720" s="277"/>
      <c r="D1720" s="277"/>
    </row>
    <row r="1721" spans="1:4" ht="24" customHeight="1">
      <c r="B1721" s="277" t="s">
        <v>786</v>
      </c>
      <c r="C1721" s="277"/>
      <c r="D1721" s="277"/>
    </row>
    <row r="1722" spans="1:4" ht="24" customHeight="1">
      <c r="B1722" s="277" t="s">
        <v>787</v>
      </c>
      <c r="C1722" s="277"/>
      <c r="D1722" s="277"/>
    </row>
    <row r="1723" spans="1:4" ht="24" customHeight="1">
      <c r="B1723" s="277" t="s">
        <v>788</v>
      </c>
      <c r="C1723" s="277"/>
      <c r="D1723" s="277"/>
    </row>
    <row r="1724" spans="1:4" ht="24" customHeight="1">
      <c r="B1724" s="277" t="s">
        <v>789</v>
      </c>
      <c r="C1724" s="277"/>
      <c r="D1724" s="277"/>
    </row>
    <row r="1725" spans="1:4" ht="24" customHeight="1">
      <c r="B1725" s="277" t="s">
        <v>790</v>
      </c>
      <c r="C1725" s="277"/>
      <c r="D1725" s="277"/>
    </row>
    <row r="1726" spans="1:4" ht="24" customHeight="1">
      <c r="B1726" s="277" t="s">
        <v>791</v>
      </c>
      <c r="C1726" s="277"/>
      <c r="D1726" s="277"/>
    </row>
    <row r="1727" spans="1:4" ht="24" customHeight="1">
      <c r="B1727" s="277" t="s">
        <v>792</v>
      </c>
      <c r="C1727" s="277"/>
      <c r="D1727" s="277"/>
    </row>
    <row r="1728" spans="1:4" ht="24" customHeight="1">
      <c r="B1728" s="277" t="s">
        <v>793</v>
      </c>
      <c r="C1728" s="277"/>
      <c r="D1728" s="277"/>
    </row>
    <row r="1729" spans="1:6" ht="24" customHeight="1">
      <c r="B1729" s="277" t="s">
        <v>794</v>
      </c>
      <c r="C1729" s="277"/>
      <c r="D1729" s="277"/>
    </row>
    <row r="1730" spans="1:6" ht="24" customHeight="1">
      <c r="B1730" s="277" t="s">
        <v>795</v>
      </c>
      <c r="C1730" s="277"/>
      <c r="D1730" s="277"/>
    </row>
    <row r="1731" spans="1:6" ht="24" customHeight="1">
      <c r="B1731" s="277" t="s">
        <v>796</v>
      </c>
      <c r="C1731" s="277"/>
      <c r="D1731" s="277"/>
    </row>
    <row r="1732" spans="1:6" ht="52.5" customHeight="1">
      <c r="B1732" s="277" t="s">
        <v>801</v>
      </c>
      <c r="C1732" s="277"/>
      <c r="D1732" s="277"/>
    </row>
    <row r="1733" spans="1:6" ht="24" customHeight="1">
      <c r="B1733" s="277" t="s">
        <v>797</v>
      </c>
      <c r="C1733" s="277"/>
      <c r="D1733" s="277"/>
    </row>
    <row r="1734" spans="1:6" ht="84.75" customHeight="1">
      <c r="B1734" s="277" t="s">
        <v>798</v>
      </c>
      <c r="C1734" s="277"/>
      <c r="D1734" s="277"/>
    </row>
    <row r="1735" spans="1:6" ht="24" customHeight="1">
      <c r="B1735" s="277" t="s">
        <v>799</v>
      </c>
      <c r="C1735" s="277"/>
      <c r="D1735" s="277"/>
    </row>
    <row r="1736" spans="1:6" ht="32.25" customHeight="1">
      <c r="A1736" s="10" t="s">
        <v>48</v>
      </c>
      <c r="B1736" s="277" t="s">
        <v>800</v>
      </c>
      <c r="C1736" s="277"/>
      <c r="D1736" s="277"/>
    </row>
    <row r="1737" spans="1:6" ht="12" customHeight="1">
      <c r="B1737" s="52"/>
      <c r="C1737" s="52"/>
      <c r="D1737" s="52"/>
    </row>
    <row r="1738" spans="1:6" ht="12" customHeight="1">
      <c r="A1738" s="112" t="s">
        <v>24</v>
      </c>
      <c r="B1738" s="113" t="s">
        <v>802</v>
      </c>
      <c r="C1738" s="113"/>
      <c r="D1738" s="113"/>
      <c r="E1738" s="114"/>
      <c r="F1738" s="114"/>
    </row>
    <row r="1739" spans="1:6" ht="12" customHeight="1">
      <c r="B1739" s="52"/>
      <c r="C1739" s="52"/>
      <c r="D1739" s="52"/>
    </row>
    <row r="1740" spans="1:6" ht="12" customHeight="1">
      <c r="A1740" s="109" t="s">
        <v>0</v>
      </c>
      <c r="B1740" s="110" t="s">
        <v>1036</v>
      </c>
      <c r="C1740" s="110"/>
      <c r="D1740" s="110"/>
      <c r="E1740" s="111"/>
      <c r="F1740" s="111"/>
    </row>
    <row r="1741" spans="1:6" ht="12" customHeight="1" thickBot="1">
      <c r="B1741" s="52"/>
      <c r="C1741" s="52"/>
      <c r="D1741" s="52"/>
    </row>
    <row r="1742" spans="1:6" s="14" customFormat="1" ht="24" customHeight="1">
      <c r="A1742" s="21" t="s">
        <v>4</v>
      </c>
      <c r="B1742" s="22" t="s">
        <v>5</v>
      </c>
      <c r="C1742" s="23" t="s">
        <v>6</v>
      </c>
      <c r="D1742" s="46" t="s">
        <v>7</v>
      </c>
      <c r="E1742" s="45" t="s">
        <v>9</v>
      </c>
      <c r="F1742" s="24" t="s">
        <v>10</v>
      </c>
    </row>
    <row r="1743" spans="1:6" s="14" customFormat="1" ht="15" customHeight="1" thickBot="1">
      <c r="A1743" s="25" t="s">
        <v>8</v>
      </c>
      <c r="B1743" s="26">
        <v>1</v>
      </c>
      <c r="C1743" s="27">
        <v>2</v>
      </c>
      <c r="D1743" s="47">
        <v>3</v>
      </c>
      <c r="E1743" s="28">
        <v>4</v>
      </c>
      <c r="F1743" s="29" t="s">
        <v>17</v>
      </c>
    </row>
    <row r="1744" spans="1:6" s="13" customFormat="1" ht="120.75" customHeight="1">
      <c r="A1744" s="30" t="s">
        <v>0</v>
      </c>
      <c r="B1744" s="104" t="s">
        <v>1038</v>
      </c>
      <c r="C1744" s="79">
        <v>1</v>
      </c>
      <c r="D1744" s="81" t="s">
        <v>26</v>
      </c>
      <c r="E1744" s="31"/>
      <c r="F1744" s="56">
        <f>C1744*E1744</f>
        <v>0</v>
      </c>
    </row>
    <row r="1745" spans="1:6" s="13" customFormat="1" ht="27.75" customHeight="1">
      <c r="A1745" s="30" t="s">
        <v>1</v>
      </c>
      <c r="B1745" s="104" t="s">
        <v>1039</v>
      </c>
      <c r="C1745" s="79">
        <v>8</v>
      </c>
      <c r="D1745" s="81" t="s">
        <v>26</v>
      </c>
      <c r="E1745" s="31"/>
      <c r="F1745" s="56">
        <f>C1745*E1745</f>
        <v>0</v>
      </c>
    </row>
    <row r="1746" spans="1:6" s="13" customFormat="1" ht="30.75" customHeight="1">
      <c r="A1746" s="30" t="s">
        <v>2</v>
      </c>
      <c r="B1746" s="104" t="s">
        <v>1040</v>
      </c>
      <c r="C1746" s="79">
        <v>1</v>
      </c>
      <c r="D1746" s="81" t="s">
        <v>26</v>
      </c>
      <c r="E1746" s="31"/>
      <c r="F1746" s="56">
        <f t="shared" ref="F1746:F1758" si="32">C1746*E1746</f>
        <v>0</v>
      </c>
    </row>
    <row r="1747" spans="1:6" s="13" customFormat="1" ht="137.25" customHeight="1">
      <c r="A1747" s="30" t="s">
        <v>3</v>
      </c>
      <c r="B1747" s="104" t="s">
        <v>1041</v>
      </c>
      <c r="C1747" s="79">
        <v>17</v>
      </c>
      <c r="D1747" s="81" t="s">
        <v>26</v>
      </c>
      <c r="E1747" s="31"/>
      <c r="F1747" s="56">
        <f t="shared" si="32"/>
        <v>0</v>
      </c>
    </row>
    <row r="1748" spans="1:6" s="13" customFormat="1" ht="22.5" customHeight="1">
      <c r="A1748" s="30" t="s">
        <v>32</v>
      </c>
      <c r="B1748" s="104" t="s">
        <v>1042</v>
      </c>
      <c r="C1748" s="79">
        <v>14</v>
      </c>
      <c r="D1748" s="81" t="s">
        <v>26</v>
      </c>
      <c r="E1748" s="31"/>
      <c r="F1748" s="56">
        <f t="shared" si="32"/>
        <v>0</v>
      </c>
    </row>
    <row r="1749" spans="1:6" s="13" customFormat="1" ht="22.5" customHeight="1">
      <c r="A1749" s="30" t="s">
        <v>43</v>
      </c>
      <c r="B1749" s="104" t="s">
        <v>1043</v>
      </c>
      <c r="C1749" s="79">
        <v>16</v>
      </c>
      <c r="D1749" s="81" t="s">
        <v>26</v>
      </c>
      <c r="E1749" s="31"/>
      <c r="F1749" s="56">
        <f t="shared" si="32"/>
        <v>0</v>
      </c>
    </row>
    <row r="1750" spans="1:6" s="13" customFormat="1" ht="22.5" customHeight="1">
      <c r="A1750" s="30" t="s">
        <v>44</v>
      </c>
      <c r="B1750" s="104" t="s">
        <v>1044</v>
      </c>
      <c r="C1750" s="79">
        <v>4</v>
      </c>
      <c r="D1750" s="81" t="s">
        <v>26</v>
      </c>
      <c r="E1750" s="31"/>
      <c r="F1750" s="56">
        <f t="shared" si="32"/>
        <v>0</v>
      </c>
    </row>
    <row r="1751" spans="1:6" s="13" customFormat="1" ht="22.5" customHeight="1">
      <c r="A1751" s="30" t="s">
        <v>45</v>
      </c>
      <c r="B1751" s="104" t="s">
        <v>1045</v>
      </c>
      <c r="C1751" s="79">
        <v>14</v>
      </c>
      <c r="D1751" s="81" t="s">
        <v>26</v>
      </c>
      <c r="E1751" s="31"/>
      <c r="F1751" s="56">
        <f t="shared" si="32"/>
        <v>0</v>
      </c>
    </row>
    <row r="1752" spans="1:6" s="13" customFormat="1" ht="22.5" customHeight="1">
      <c r="A1752" s="59" t="s">
        <v>46</v>
      </c>
      <c r="B1752" s="104" t="s">
        <v>1046</v>
      </c>
      <c r="C1752" s="79">
        <v>5</v>
      </c>
      <c r="D1752" s="81" t="s">
        <v>26</v>
      </c>
      <c r="E1752" s="60"/>
      <c r="F1752" s="56">
        <f t="shared" si="32"/>
        <v>0</v>
      </c>
    </row>
    <row r="1753" spans="1:6" s="13" customFormat="1" ht="30.75" customHeight="1">
      <c r="A1753" s="59" t="s">
        <v>47</v>
      </c>
      <c r="B1753" s="104" t="s">
        <v>1047</v>
      </c>
      <c r="C1753" s="79">
        <v>46</v>
      </c>
      <c r="D1753" s="81" t="s">
        <v>26</v>
      </c>
      <c r="E1753" s="60"/>
      <c r="F1753" s="56">
        <f t="shared" si="32"/>
        <v>0</v>
      </c>
    </row>
    <row r="1754" spans="1:6" s="13" customFormat="1" ht="30.75" customHeight="1">
      <c r="A1754" s="30" t="s">
        <v>48</v>
      </c>
      <c r="B1754" s="104" t="s">
        <v>1048</v>
      </c>
      <c r="C1754" s="79">
        <v>21</v>
      </c>
      <c r="D1754" s="81" t="s">
        <v>26</v>
      </c>
      <c r="E1754" s="31"/>
      <c r="F1754" s="56">
        <f t="shared" si="32"/>
        <v>0</v>
      </c>
    </row>
    <row r="1755" spans="1:6" s="13" customFormat="1" ht="144.75" customHeight="1">
      <c r="A1755" s="30" t="s">
        <v>49</v>
      </c>
      <c r="B1755" s="104" t="s">
        <v>1049</v>
      </c>
      <c r="C1755" s="79">
        <v>20</v>
      </c>
      <c r="D1755" s="81" t="s">
        <v>26</v>
      </c>
      <c r="E1755" s="31"/>
      <c r="F1755" s="56">
        <f t="shared" si="32"/>
        <v>0</v>
      </c>
    </row>
    <row r="1756" spans="1:6" s="13" customFormat="1" ht="105.75" customHeight="1">
      <c r="A1756" s="30" t="s">
        <v>57</v>
      </c>
      <c r="B1756" s="104" t="s">
        <v>1050</v>
      </c>
      <c r="C1756" s="79">
        <v>1</v>
      </c>
      <c r="D1756" s="81" t="s">
        <v>26</v>
      </c>
      <c r="E1756" s="31"/>
      <c r="F1756" s="56">
        <f t="shared" si="32"/>
        <v>0</v>
      </c>
    </row>
    <row r="1757" spans="1:6" s="13" customFormat="1" ht="117.75" customHeight="1">
      <c r="A1757" s="30" t="s">
        <v>58</v>
      </c>
      <c r="B1757" s="104" t="s">
        <v>1051</v>
      </c>
      <c r="C1757" s="79">
        <v>1</v>
      </c>
      <c r="D1757" s="81" t="s">
        <v>26</v>
      </c>
      <c r="E1757" s="31"/>
      <c r="F1757" s="56">
        <f t="shared" si="32"/>
        <v>0</v>
      </c>
    </row>
    <row r="1758" spans="1:6" s="13" customFormat="1" ht="22.5" customHeight="1" thickBot="1">
      <c r="A1758" s="155" t="s">
        <v>59</v>
      </c>
      <c r="B1758" s="156" t="s">
        <v>826</v>
      </c>
      <c r="C1758" s="157">
        <v>1</v>
      </c>
      <c r="D1758" s="158" t="s">
        <v>26</v>
      </c>
      <c r="E1758" s="159"/>
      <c r="F1758" s="56">
        <f t="shared" si="32"/>
        <v>0</v>
      </c>
    </row>
    <row r="1759" spans="1:6" s="16" customFormat="1" ht="22.5" customHeight="1" thickBot="1">
      <c r="A1759" s="58"/>
      <c r="B1759" s="278" t="s">
        <v>1052</v>
      </c>
      <c r="C1759" s="279"/>
      <c r="D1759" s="280"/>
      <c r="E1759" s="177"/>
      <c r="F1759" s="178">
        <f>SUM(F1744:F1758)</f>
        <v>0</v>
      </c>
    </row>
    <row r="1760" spans="1:6" s="13" customFormat="1" ht="25.5" customHeight="1" thickBot="1">
      <c r="A1760" s="30" t="s">
        <v>60</v>
      </c>
      <c r="B1760" s="160" t="s">
        <v>1053</v>
      </c>
      <c r="C1760" s="165">
        <v>0.03</v>
      </c>
      <c r="D1760" s="161" t="s">
        <v>829</v>
      </c>
      <c r="E1760" s="31">
        <f>F1759</f>
        <v>0</v>
      </c>
      <c r="F1760" s="162">
        <f>C1760*E1760</f>
        <v>0</v>
      </c>
    </row>
    <row r="1761" spans="1:6" s="14" customFormat="1" ht="18" customHeight="1" thickBot="1">
      <c r="A1761" s="33"/>
      <c r="B1761" s="241" t="s">
        <v>1037</v>
      </c>
      <c r="C1761" s="242"/>
      <c r="D1761" s="243"/>
      <c r="E1761" s="57"/>
      <c r="F1761" s="34">
        <f>F1759+F1760</f>
        <v>0</v>
      </c>
    </row>
    <row r="1762" spans="1:6" ht="12" customHeight="1">
      <c r="B1762" s="52"/>
      <c r="C1762" s="52"/>
      <c r="D1762" s="52"/>
    </row>
    <row r="1763" spans="1:6" ht="12" customHeight="1">
      <c r="A1763" s="109" t="s">
        <v>1</v>
      </c>
      <c r="B1763" s="110" t="s">
        <v>1054</v>
      </c>
      <c r="C1763" s="110"/>
      <c r="D1763" s="110"/>
      <c r="E1763" s="111"/>
      <c r="F1763" s="111"/>
    </row>
    <row r="1764" spans="1:6" ht="12" customHeight="1" thickBot="1">
      <c r="B1764" s="52"/>
      <c r="C1764" s="52"/>
      <c r="D1764" s="52"/>
    </row>
    <row r="1765" spans="1:6" s="14" customFormat="1" ht="24" customHeight="1">
      <c r="A1765" s="21" t="s">
        <v>4</v>
      </c>
      <c r="B1765" s="22" t="s">
        <v>5</v>
      </c>
      <c r="C1765" s="23" t="s">
        <v>6</v>
      </c>
      <c r="D1765" s="46" t="s">
        <v>7</v>
      </c>
      <c r="E1765" s="45" t="s">
        <v>9</v>
      </c>
      <c r="F1765" s="24" t="s">
        <v>10</v>
      </c>
    </row>
    <row r="1766" spans="1:6" s="14" customFormat="1" ht="15" customHeight="1" thickBot="1">
      <c r="A1766" s="25" t="s">
        <v>8</v>
      </c>
      <c r="B1766" s="26">
        <v>1</v>
      </c>
      <c r="C1766" s="27">
        <v>2</v>
      </c>
      <c r="D1766" s="47">
        <v>3</v>
      </c>
      <c r="E1766" s="28">
        <v>4</v>
      </c>
      <c r="F1766" s="29" t="s">
        <v>17</v>
      </c>
    </row>
    <row r="1767" spans="1:6" s="13" customFormat="1" ht="58.5" customHeight="1">
      <c r="A1767" s="30" t="s">
        <v>0</v>
      </c>
      <c r="B1767" s="140" t="s">
        <v>1056</v>
      </c>
      <c r="C1767" s="79">
        <v>3</v>
      </c>
      <c r="D1767" s="81" t="s">
        <v>19</v>
      </c>
      <c r="E1767" s="31"/>
      <c r="F1767" s="56">
        <f>C1767*E1767</f>
        <v>0</v>
      </c>
    </row>
    <row r="1768" spans="1:6" s="13" customFormat="1" ht="72" customHeight="1">
      <c r="A1768" s="30" t="s">
        <v>1</v>
      </c>
      <c r="B1768" s="140" t="s">
        <v>1057</v>
      </c>
      <c r="C1768" s="79">
        <v>3</v>
      </c>
      <c r="D1768" s="81" t="s">
        <v>19</v>
      </c>
      <c r="E1768" s="31"/>
      <c r="F1768" s="56">
        <f>C1768*E1768</f>
        <v>0</v>
      </c>
    </row>
    <row r="1769" spans="1:6" s="13" customFormat="1" ht="74.25" customHeight="1">
      <c r="A1769" s="30" t="s">
        <v>2</v>
      </c>
      <c r="B1769" s="140" t="s">
        <v>1058</v>
      </c>
      <c r="C1769" s="79">
        <v>3</v>
      </c>
      <c r="D1769" s="81" t="s">
        <v>19</v>
      </c>
      <c r="E1769" s="31"/>
      <c r="F1769" s="56">
        <f t="shared" ref="F1769:F1773" si="33">C1769*E1769</f>
        <v>0</v>
      </c>
    </row>
    <row r="1770" spans="1:6" s="13" customFormat="1" ht="22.5" customHeight="1">
      <c r="A1770" s="30" t="s">
        <v>3</v>
      </c>
      <c r="B1770" s="140" t="s">
        <v>1059</v>
      </c>
      <c r="C1770" s="79">
        <v>3</v>
      </c>
      <c r="D1770" s="81" t="s">
        <v>19</v>
      </c>
      <c r="E1770" s="31"/>
      <c r="F1770" s="56">
        <f t="shared" si="33"/>
        <v>0</v>
      </c>
    </row>
    <row r="1771" spans="1:6" s="13" customFormat="1" ht="22.5" customHeight="1">
      <c r="A1771" s="30" t="s">
        <v>32</v>
      </c>
      <c r="B1771" s="140" t="s">
        <v>1060</v>
      </c>
      <c r="C1771" s="79">
        <v>3</v>
      </c>
      <c r="D1771" s="81" t="s">
        <v>19</v>
      </c>
      <c r="E1771" s="31"/>
      <c r="F1771" s="56">
        <f t="shared" si="33"/>
        <v>0</v>
      </c>
    </row>
    <row r="1772" spans="1:6" s="13" customFormat="1" ht="52.5" customHeight="1">
      <c r="A1772" s="30" t="s">
        <v>43</v>
      </c>
      <c r="B1772" s="140" t="s">
        <v>1061</v>
      </c>
      <c r="C1772" s="79">
        <v>7</v>
      </c>
      <c r="D1772" s="81" t="s">
        <v>19</v>
      </c>
      <c r="E1772" s="31"/>
      <c r="F1772" s="56">
        <f t="shared" si="33"/>
        <v>0</v>
      </c>
    </row>
    <row r="1773" spans="1:6" s="13" customFormat="1" ht="24.75" customHeight="1" thickBot="1">
      <c r="A1773" s="155" t="s">
        <v>44</v>
      </c>
      <c r="B1773" s="156" t="s">
        <v>837</v>
      </c>
      <c r="C1773" s="157">
        <v>1</v>
      </c>
      <c r="D1773" s="158" t="s">
        <v>26</v>
      </c>
      <c r="E1773" s="159"/>
      <c r="F1773" s="56">
        <f t="shared" si="33"/>
        <v>0</v>
      </c>
    </row>
    <row r="1774" spans="1:6" s="13" customFormat="1" ht="22.5" customHeight="1" thickBot="1">
      <c r="A1774" s="163"/>
      <c r="B1774" s="281" t="s">
        <v>1062</v>
      </c>
      <c r="C1774" s="282"/>
      <c r="D1774" s="283"/>
      <c r="E1774" s="65"/>
      <c r="F1774" s="164">
        <f>SUM(F1767:F1773)</f>
        <v>0</v>
      </c>
    </row>
    <row r="1775" spans="1:6" s="13" customFormat="1" ht="25.5" customHeight="1" thickBot="1">
      <c r="A1775" s="30" t="s">
        <v>45</v>
      </c>
      <c r="B1775" s="160" t="s">
        <v>1063</v>
      </c>
      <c r="C1775" s="165">
        <v>0.03</v>
      </c>
      <c r="D1775" s="161" t="s">
        <v>829</v>
      </c>
      <c r="E1775" s="31">
        <f>F1774</f>
        <v>0</v>
      </c>
      <c r="F1775" s="162">
        <f>C1775*E1775</f>
        <v>0</v>
      </c>
    </row>
    <row r="1776" spans="1:6" s="14" customFormat="1" ht="18" customHeight="1" thickBot="1">
      <c r="A1776" s="33"/>
      <c r="B1776" s="241" t="s">
        <v>1055</v>
      </c>
      <c r="C1776" s="242"/>
      <c r="D1776" s="243"/>
      <c r="E1776" s="57"/>
      <c r="F1776" s="34">
        <f>F1774+F1775</f>
        <v>0</v>
      </c>
    </row>
    <row r="1777" spans="1:6" ht="12" customHeight="1">
      <c r="B1777" s="52"/>
      <c r="C1777" s="52"/>
      <c r="D1777" s="52"/>
    </row>
    <row r="1778" spans="1:6" ht="13.5" customHeight="1">
      <c r="A1778" s="247" t="s">
        <v>840</v>
      </c>
      <c r="B1778" s="247"/>
      <c r="C1778" s="247"/>
      <c r="D1778" s="247"/>
      <c r="E1778" s="247"/>
      <c r="F1778" s="247"/>
    </row>
    <row r="1779" spans="1:6" ht="12.75" customHeight="1" thickBot="1">
      <c r="A1779" s="35"/>
      <c r="B1779" s="35"/>
      <c r="C1779" s="35"/>
      <c r="D1779" s="35"/>
      <c r="E1779" s="35"/>
      <c r="F1779" s="35"/>
    </row>
    <row r="1780" spans="1:6" s="14" customFormat="1" ht="20.25" customHeight="1" thickBot="1">
      <c r="A1780" s="36"/>
      <c r="B1780" s="248" t="s">
        <v>22</v>
      </c>
      <c r="C1780" s="249"/>
      <c r="D1780" s="250"/>
      <c r="E1780" s="251" t="s">
        <v>18</v>
      </c>
      <c r="F1780" s="250"/>
    </row>
    <row r="1781" spans="1:6" s="14" customFormat="1" ht="22.5" customHeight="1">
      <c r="A1781" s="53" t="s">
        <v>0</v>
      </c>
      <c r="B1781" s="252" t="s">
        <v>1036</v>
      </c>
      <c r="C1781" s="253"/>
      <c r="D1781" s="254"/>
      <c r="E1781" s="255">
        <f>F1761</f>
        <v>0</v>
      </c>
      <c r="F1781" s="256"/>
    </row>
    <row r="1782" spans="1:6" s="14" customFormat="1" ht="22.5" customHeight="1" thickBot="1">
      <c r="A1782" s="37" t="s">
        <v>1</v>
      </c>
      <c r="B1782" s="263" t="s">
        <v>1054</v>
      </c>
      <c r="C1782" s="264"/>
      <c r="D1782" s="265"/>
      <c r="E1782" s="266">
        <f>F1776</f>
        <v>0</v>
      </c>
      <c r="F1782" s="267"/>
    </row>
    <row r="1783" spans="1:6" s="19" customFormat="1" ht="18.75" customHeight="1" thickBot="1">
      <c r="A1783" s="90"/>
      <c r="B1783" s="257" t="s">
        <v>841</v>
      </c>
      <c r="C1783" s="258"/>
      <c r="D1783" s="259"/>
      <c r="E1783" s="260">
        <f>SUM(E1781:F1782)</f>
        <v>0</v>
      </c>
      <c r="F1783" s="261"/>
    </row>
    <row r="1784" spans="1:6" ht="12" customHeight="1">
      <c r="B1784" s="52"/>
      <c r="C1784" s="52"/>
      <c r="D1784" s="52"/>
    </row>
    <row r="1785" spans="1:6" ht="12" customHeight="1">
      <c r="A1785" s="112" t="s">
        <v>25</v>
      </c>
      <c r="B1785" s="113" t="s">
        <v>842</v>
      </c>
      <c r="C1785" s="113"/>
      <c r="D1785" s="113"/>
      <c r="E1785" s="114"/>
      <c r="F1785" s="114"/>
    </row>
    <row r="1786" spans="1:6" ht="12" customHeight="1" thickBot="1">
      <c r="B1786" s="52"/>
      <c r="C1786" s="52"/>
      <c r="D1786" s="52"/>
    </row>
    <row r="1787" spans="1:6" s="14" customFormat="1" ht="24" customHeight="1">
      <c r="A1787" s="21" t="s">
        <v>4</v>
      </c>
      <c r="B1787" s="22" t="s">
        <v>5</v>
      </c>
      <c r="C1787" s="23" t="s">
        <v>6</v>
      </c>
      <c r="D1787" s="46" t="s">
        <v>7</v>
      </c>
      <c r="E1787" s="45" t="s">
        <v>9</v>
      </c>
      <c r="F1787" s="24" t="s">
        <v>10</v>
      </c>
    </row>
    <row r="1788" spans="1:6" s="14" customFormat="1" ht="15" customHeight="1" thickBot="1">
      <c r="A1788" s="25" t="s">
        <v>8</v>
      </c>
      <c r="B1788" s="26">
        <v>1</v>
      </c>
      <c r="C1788" s="27">
        <v>2</v>
      </c>
      <c r="D1788" s="47">
        <v>3</v>
      </c>
      <c r="E1788" s="28">
        <v>4</v>
      </c>
      <c r="F1788" s="29" t="s">
        <v>17</v>
      </c>
    </row>
    <row r="1789" spans="1:6" s="13" customFormat="1" ht="21.75" customHeight="1">
      <c r="A1789" s="30" t="s">
        <v>0</v>
      </c>
      <c r="B1789" s="154" t="s">
        <v>844</v>
      </c>
      <c r="C1789" s="79"/>
      <c r="D1789" s="81"/>
      <c r="E1789" s="31"/>
      <c r="F1789" s="56"/>
    </row>
    <row r="1790" spans="1:6" s="13" customFormat="1" ht="21.75" customHeight="1">
      <c r="A1790" s="30"/>
      <c r="B1790" s="154" t="s">
        <v>847</v>
      </c>
      <c r="C1790" s="79">
        <v>460</v>
      </c>
      <c r="D1790" s="81" t="s">
        <v>42</v>
      </c>
      <c r="E1790" s="31"/>
      <c r="F1790" s="56">
        <f>C1790*E1790</f>
        <v>0</v>
      </c>
    </row>
    <row r="1791" spans="1:6" s="13" customFormat="1" ht="21.75" customHeight="1">
      <c r="A1791" s="30"/>
      <c r="B1791" s="154" t="s">
        <v>848</v>
      </c>
      <c r="C1791" s="79">
        <v>468</v>
      </c>
      <c r="D1791" s="81" t="s">
        <v>42</v>
      </c>
      <c r="E1791" s="31"/>
      <c r="F1791" s="56">
        <f>C1791*E1791</f>
        <v>0</v>
      </c>
    </row>
    <row r="1792" spans="1:6" s="13" customFormat="1" ht="21.75" customHeight="1">
      <c r="A1792" s="30" t="s">
        <v>1</v>
      </c>
      <c r="B1792" s="154" t="s">
        <v>850</v>
      </c>
      <c r="C1792" s="79"/>
      <c r="D1792" s="81"/>
      <c r="E1792" s="31"/>
      <c r="F1792" s="56"/>
    </row>
    <row r="1793" spans="1:6" s="13" customFormat="1" ht="21.75" customHeight="1">
      <c r="A1793" s="30"/>
      <c r="B1793" s="154" t="s">
        <v>1064</v>
      </c>
      <c r="C1793" s="79">
        <v>15</v>
      </c>
      <c r="D1793" s="81" t="s">
        <v>42</v>
      </c>
      <c r="E1793" s="31"/>
      <c r="F1793" s="56">
        <f t="shared" ref="F1791:F1828" si="34">C1793*E1793</f>
        <v>0</v>
      </c>
    </row>
    <row r="1794" spans="1:6" s="13" customFormat="1" ht="32.25" customHeight="1">
      <c r="A1794" s="30" t="s">
        <v>2</v>
      </c>
      <c r="B1794" s="154" t="s">
        <v>854</v>
      </c>
      <c r="C1794" s="79"/>
      <c r="D1794" s="81"/>
      <c r="E1794" s="31"/>
      <c r="F1794" s="56"/>
    </row>
    <row r="1795" spans="1:6" s="13" customFormat="1" ht="21.75" customHeight="1">
      <c r="A1795" s="30"/>
      <c r="B1795" s="154" t="s">
        <v>855</v>
      </c>
      <c r="C1795" s="79">
        <v>150</v>
      </c>
      <c r="D1795" s="81" t="s">
        <v>42</v>
      </c>
      <c r="E1795" s="31"/>
      <c r="F1795" s="56">
        <f t="shared" si="34"/>
        <v>0</v>
      </c>
    </row>
    <row r="1796" spans="1:6" s="13" customFormat="1" ht="21.75" customHeight="1">
      <c r="A1796" s="30"/>
      <c r="B1796" s="154" t="s">
        <v>856</v>
      </c>
      <c r="C1796" s="79">
        <v>10</v>
      </c>
      <c r="D1796" s="81" t="s">
        <v>42</v>
      </c>
      <c r="E1796" s="31"/>
      <c r="F1796" s="56">
        <f t="shared" si="34"/>
        <v>0</v>
      </c>
    </row>
    <row r="1797" spans="1:6" s="13" customFormat="1" ht="21.75" customHeight="1">
      <c r="A1797" s="30"/>
      <c r="B1797" s="154" t="s">
        <v>857</v>
      </c>
      <c r="C1797" s="79">
        <v>200</v>
      </c>
      <c r="D1797" s="81" t="s">
        <v>42</v>
      </c>
      <c r="E1797" s="31"/>
      <c r="F1797" s="56">
        <f t="shared" si="34"/>
        <v>0</v>
      </c>
    </row>
    <row r="1798" spans="1:6" s="13" customFormat="1" ht="21.75" customHeight="1">
      <c r="A1798" s="30"/>
      <c r="B1798" s="154" t="s">
        <v>858</v>
      </c>
      <c r="C1798" s="79">
        <v>350</v>
      </c>
      <c r="D1798" s="81" t="s">
        <v>42</v>
      </c>
      <c r="E1798" s="31"/>
      <c r="F1798" s="56">
        <f t="shared" si="34"/>
        <v>0</v>
      </c>
    </row>
    <row r="1799" spans="1:6" s="13" customFormat="1" ht="35.25" customHeight="1">
      <c r="A1799" s="30" t="s">
        <v>3</v>
      </c>
      <c r="B1799" s="140" t="s">
        <v>859</v>
      </c>
      <c r="C1799" s="79">
        <v>140</v>
      </c>
      <c r="D1799" s="81" t="s">
        <v>42</v>
      </c>
      <c r="E1799" s="31"/>
      <c r="F1799" s="56">
        <f t="shared" si="34"/>
        <v>0</v>
      </c>
    </row>
    <row r="1800" spans="1:6" s="13" customFormat="1" ht="35.25" customHeight="1">
      <c r="A1800" s="30" t="s">
        <v>32</v>
      </c>
      <c r="B1800" s="140" t="s">
        <v>860</v>
      </c>
      <c r="C1800" s="79">
        <v>100</v>
      </c>
      <c r="D1800" s="81" t="s">
        <v>42</v>
      </c>
      <c r="E1800" s="31"/>
      <c r="F1800" s="56">
        <f t="shared" si="34"/>
        <v>0</v>
      </c>
    </row>
    <row r="1801" spans="1:6" s="13" customFormat="1" ht="35.25" customHeight="1">
      <c r="A1801" s="30" t="s">
        <v>43</v>
      </c>
      <c r="B1801" s="140" t="s">
        <v>861</v>
      </c>
      <c r="C1801" s="79">
        <v>2</v>
      </c>
      <c r="D1801" s="81" t="s">
        <v>42</v>
      </c>
      <c r="E1801" s="31"/>
      <c r="F1801" s="56">
        <f t="shared" si="34"/>
        <v>0</v>
      </c>
    </row>
    <row r="1802" spans="1:6" s="13" customFormat="1" ht="35.25" customHeight="1">
      <c r="A1802" s="30" t="s">
        <v>44</v>
      </c>
      <c r="B1802" s="154" t="s">
        <v>865</v>
      </c>
      <c r="C1802" s="79"/>
      <c r="D1802" s="81"/>
      <c r="E1802" s="31"/>
      <c r="F1802" s="56"/>
    </row>
    <row r="1803" spans="1:6" s="13" customFormat="1" ht="21.75" customHeight="1">
      <c r="A1803" s="30"/>
      <c r="B1803" s="167" t="s">
        <v>1069</v>
      </c>
      <c r="C1803" s="79">
        <v>60</v>
      </c>
      <c r="D1803" s="81" t="s">
        <v>42</v>
      </c>
      <c r="E1803" s="31"/>
      <c r="F1803" s="56">
        <f t="shared" si="34"/>
        <v>0</v>
      </c>
    </row>
    <row r="1804" spans="1:6" s="13" customFormat="1" ht="21.75" customHeight="1">
      <c r="A1804" s="30"/>
      <c r="B1804" s="167" t="s">
        <v>892</v>
      </c>
      <c r="C1804" s="79">
        <v>45</v>
      </c>
      <c r="D1804" s="81" t="s">
        <v>42</v>
      </c>
      <c r="E1804" s="31"/>
      <c r="F1804" s="56">
        <f t="shared" si="34"/>
        <v>0</v>
      </c>
    </row>
    <row r="1805" spans="1:6" s="13" customFormat="1" ht="33.75" customHeight="1">
      <c r="A1805" s="30" t="s">
        <v>45</v>
      </c>
      <c r="B1805" s="154" t="s">
        <v>866</v>
      </c>
      <c r="C1805" s="79"/>
      <c r="D1805" s="81"/>
      <c r="E1805" s="31"/>
      <c r="F1805" s="56"/>
    </row>
    <row r="1806" spans="1:6" s="13" customFormat="1" ht="21.75" customHeight="1">
      <c r="A1806" s="30"/>
      <c r="B1806" s="167" t="s">
        <v>892</v>
      </c>
      <c r="C1806" s="79">
        <v>250</v>
      </c>
      <c r="D1806" s="81" t="s">
        <v>42</v>
      </c>
      <c r="E1806" s="31"/>
      <c r="F1806" s="56">
        <f t="shared" si="34"/>
        <v>0</v>
      </c>
    </row>
    <row r="1807" spans="1:6" s="13" customFormat="1" ht="21.75" customHeight="1">
      <c r="A1807" s="30"/>
      <c r="B1807" s="167" t="s">
        <v>893</v>
      </c>
      <c r="C1807" s="79">
        <v>23</v>
      </c>
      <c r="D1807" s="81" t="s">
        <v>42</v>
      </c>
      <c r="E1807" s="31"/>
      <c r="F1807" s="56">
        <f t="shared" si="34"/>
        <v>0</v>
      </c>
    </row>
    <row r="1808" spans="1:6" s="13" customFormat="1" ht="29.25" customHeight="1">
      <c r="A1808" s="30" t="s">
        <v>46</v>
      </c>
      <c r="B1808" s="154" t="s">
        <v>1065</v>
      </c>
      <c r="C1808" s="79"/>
      <c r="D1808" s="81"/>
      <c r="E1808" s="31"/>
      <c r="F1808" s="56"/>
    </row>
    <row r="1809" spans="1:6" s="13" customFormat="1" ht="21.75" customHeight="1">
      <c r="A1809" s="30"/>
      <c r="B1809" s="167" t="s">
        <v>1069</v>
      </c>
      <c r="C1809" s="79">
        <v>380</v>
      </c>
      <c r="D1809" s="81" t="s">
        <v>42</v>
      </c>
      <c r="E1809" s="31"/>
      <c r="F1809" s="56">
        <f t="shared" si="34"/>
        <v>0</v>
      </c>
    </row>
    <row r="1810" spans="1:6" s="13" customFormat="1" ht="21.75" customHeight="1">
      <c r="A1810" s="30"/>
      <c r="B1810" s="167" t="s">
        <v>892</v>
      </c>
      <c r="C1810" s="79">
        <v>210</v>
      </c>
      <c r="D1810" s="81" t="s">
        <v>42</v>
      </c>
      <c r="E1810" s="31"/>
      <c r="F1810" s="56">
        <f t="shared" si="34"/>
        <v>0</v>
      </c>
    </row>
    <row r="1811" spans="1:6" s="13" customFormat="1" ht="21.75" customHeight="1">
      <c r="A1811" s="30" t="s">
        <v>47</v>
      </c>
      <c r="B1811" s="154" t="s">
        <v>870</v>
      </c>
      <c r="C1811" s="79"/>
      <c r="D1811" s="81"/>
      <c r="E1811" s="31"/>
      <c r="F1811" s="56"/>
    </row>
    <row r="1812" spans="1:6" s="13" customFormat="1" ht="21.75" customHeight="1">
      <c r="A1812" s="59"/>
      <c r="B1812" s="167" t="s">
        <v>897</v>
      </c>
      <c r="C1812" s="79">
        <v>100</v>
      </c>
      <c r="D1812" s="81" t="s">
        <v>19</v>
      </c>
      <c r="E1812" s="60"/>
      <c r="F1812" s="56">
        <f t="shared" si="34"/>
        <v>0</v>
      </c>
    </row>
    <row r="1813" spans="1:6" s="13" customFormat="1" ht="30" customHeight="1">
      <c r="A1813" s="59" t="s">
        <v>48</v>
      </c>
      <c r="B1813" s="154" t="s">
        <v>871</v>
      </c>
      <c r="C1813" s="79"/>
      <c r="D1813" s="81"/>
      <c r="E1813" s="60"/>
      <c r="F1813" s="56"/>
    </row>
    <row r="1814" spans="1:6" s="13" customFormat="1" ht="21.75" customHeight="1">
      <c r="A1814" s="30"/>
      <c r="B1814" s="154" t="s">
        <v>872</v>
      </c>
      <c r="C1814" s="79">
        <v>20</v>
      </c>
      <c r="D1814" s="81" t="s">
        <v>19</v>
      </c>
      <c r="E1814" s="31"/>
      <c r="F1814" s="56">
        <f t="shared" si="34"/>
        <v>0</v>
      </c>
    </row>
    <row r="1815" spans="1:6" s="13" customFormat="1" ht="21.75" customHeight="1">
      <c r="A1815" s="30"/>
      <c r="B1815" s="154" t="s">
        <v>873</v>
      </c>
      <c r="C1815" s="79">
        <v>20</v>
      </c>
      <c r="D1815" s="81" t="s">
        <v>19</v>
      </c>
      <c r="E1815" s="31"/>
      <c r="F1815" s="56">
        <f t="shared" si="34"/>
        <v>0</v>
      </c>
    </row>
    <row r="1816" spans="1:6" s="13" customFormat="1" ht="21.75" customHeight="1">
      <c r="A1816" s="30"/>
      <c r="B1816" s="154" t="s">
        <v>874</v>
      </c>
      <c r="C1816" s="79">
        <v>20</v>
      </c>
      <c r="D1816" s="81" t="s">
        <v>19</v>
      </c>
      <c r="E1816" s="31"/>
      <c r="F1816" s="56">
        <f t="shared" si="34"/>
        <v>0</v>
      </c>
    </row>
    <row r="1817" spans="1:6" s="13" customFormat="1" ht="30.75" customHeight="1">
      <c r="A1817" s="30" t="s">
        <v>49</v>
      </c>
      <c r="B1817" s="154" t="s">
        <v>875</v>
      </c>
      <c r="C1817" s="79">
        <v>2</v>
      </c>
      <c r="D1817" s="81" t="s">
        <v>19</v>
      </c>
      <c r="E1817" s="31"/>
      <c r="F1817" s="56">
        <f t="shared" si="34"/>
        <v>0</v>
      </c>
    </row>
    <row r="1818" spans="1:6" s="13" customFormat="1" ht="38.25" customHeight="1">
      <c r="A1818" s="30" t="s">
        <v>57</v>
      </c>
      <c r="B1818" s="166" t="s">
        <v>877</v>
      </c>
      <c r="C1818" s="79"/>
      <c r="D1818" s="81"/>
      <c r="E1818" s="31"/>
      <c r="F1818" s="56"/>
    </row>
    <row r="1819" spans="1:6" s="13" customFormat="1" ht="21.75" customHeight="1">
      <c r="A1819" s="30"/>
      <c r="B1819" s="154" t="s">
        <v>878</v>
      </c>
      <c r="C1819" s="79">
        <v>5</v>
      </c>
      <c r="D1819" s="81" t="s">
        <v>19</v>
      </c>
      <c r="E1819" s="31"/>
      <c r="F1819" s="56">
        <f t="shared" si="34"/>
        <v>0</v>
      </c>
    </row>
    <row r="1820" spans="1:6" s="13" customFormat="1" ht="34.5" customHeight="1">
      <c r="A1820" s="30" t="s">
        <v>58</v>
      </c>
      <c r="B1820" s="154" t="s">
        <v>881</v>
      </c>
      <c r="C1820" s="79"/>
      <c r="D1820" s="81"/>
      <c r="E1820" s="31"/>
      <c r="F1820" s="56"/>
    </row>
    <row r="1821" spans="1:6" s="13" customFormat="1" ht="21.75" customHeight="1">
      <c r="A1821" s="30"/>
      <c r="B1821" s="154" t="s">
        <v>882</v>
      </c>
      <c r="C1821" s="79">
        <v>16</v>
      </c>
      <c r="D1821" s="81" t="s">
        <v>19</v>
      </c>
      <c r="E1821" s="31"/>
      <c r="F1821" s="56">
        <f t="shared" si="34"/>
        <v>0</v>
      </c>
    </row>
    <row r="1822" spans="1:6" s="13" customFormat="1" ht="35.25" customHeight="1">
      <c r="A1822" s="30" t="s">
        <v>59</v>
      </c>
      <c r="B1822" s="154" t="s">
        <v>887</v>
      </c>
      <c r="C1822" s="79">
        <v>11</v>
      </c>
      <c r="D1822" s="81" t="s">
        <v>19</v>
      </c>
      <c r="E1822" s="31"/>
      <c r="F1822" s="56">
        <f t="shared" si="34"/>
        <v>0</v>
      </c>
    </row>
    <row r="1823" spans="1:6" s="13" customFormat="1" ht="35.25" customHeight="1">
      <c r="A1823" s="30" t="s">
        <v>60</v>
      </c>
      <c r="B1823" s="154" t="s">
        <v>1066</v>
      </c>
      <c r="C1823" s="79">
        <v>8</v>
      </c>
      <c r="D1823" s="81" t="s">
        <v>19</v>
      </c>
      <c r="E1823" s="31"/>
      <c r="F1823" s="56">
        <f t="shared" si="34"/>
        <v>0</v>
      </c>
    </row>
    <row r="1824" spans="1:6" s="13" customFormat="1" ht="35.25" customHeight="1">
      <c r="A1824" s="30" t="s">
        <v>61</v>
      </c>
      <c r="B1824" s="154" t="s">
        <v>1067</v>
      </c>
      <c r="C1824" s="79">
        <v>50</v>
      </c>
      <c r="D1824" s="81" t="s">
        <v>19</v>
      </c>
      <c r="E1824" s="31"/>
      <c r="F1824" s="56">
        <f t="shared" si="34"/>
        <v>0</v>
      </c>
    </row>
    <row r="1825" spans="1:6" s="13" customFormat="1" ht="35.25" customHeight="1">
      <c r="A1825" s="30" t="s">
        <v>62</v>
      </c>
      <c r="B1825" s="140" t="s">
        <v>888</v>
      </c>
      <c r="C1825" s="79">
        <v>1</v>
      </c>
      <c r="D1825" s="81" t="s">
        <v>26</v>
      </c>
      <c r="E1825" s="31"/>
      <c r="F1825" s="56">
        <f t="shared" si="34"/>
        <v>0</v>
      </c>
    </row>
    <row r="1826" spans="1:6" s="13" customFormat="1" ht="29.25" customHeight="1">
      <c r="A1826" s="30" t="s">
        <v>63</v>
      </c>
      <c r="B1826" s="140" t="s">
        <v>889</v>
      </c>
      <c r="C1826" s="79">
        <v>1</v>
      </c>
      <c r="D1826" s="81" t="s">
        <v>26</v>
      </c>
      <c r="E1826" s="31"/>
      <c r="F1826" s="56">
        <f t="shared" si="34"/>
        <v>0</v>
      </c>
    </row>
    <row r="1827" spans="1:6" s="13" customFormat="1" ht="54" customHeight="1">
      <c r="A1827" s="30" t="s">
        <v>66</v>
      </c>
      <c r="B1827" s="140" t="s">
        <v>890</v>
      </c>
      <c r="C1827" s="79">
        <v>1</v>
      </c>
      <c r="D1827" s="81" t="s">
        <v>26</v>
      </c>
      <c r="E1827" s="31"/>
      <c r="F1827" s="56">
        <f t="shared" si="34"/>
        <v>0</v>
      </c>
    </row>
    <row r="1828" spans="1:6" s="13" customFormat="1" ht="24" customHeight="1" thickBot="1">
      <c r="A1828" s="30" t="s">
        <v>67</v>
      </c>
      <c r="B1828" s="140" t="s">
        <v>1068</v>
      </c>
      <c r="C1828" s="79">
        <v>1</v>
      </c>
      <c r="D1828" s="81" t="s">
        <v>26</v>
      </c>
      <c r="E1828" s="31"/>
      <c r="F1828" s="56">
        <f t="shared" si="34"/>
        <v>0</v>
      </c>
    </row>
    <row r="1829" spans="1:6" s="14" customFormat="1" ht="18" customHeight="1" thickBot="1">
      <c r="A1829" s="33"/>
      <c r="B1829" s="241" t="s">
        <v>843</v>
      </c>
      <c r="C1829" s="242"/>
      <c r="D1829" s="243"/>
      <c r="E1829" s="57"/>
      <c r="F1829" s="34">
        <f>SUM(F1790:F1828)</f>
        <v>0</v>
      </c>
    </row>
    <row r="1830" spans="1:6" ht="12" customHeight="1">
      <c r="B1830" s="52"/>
      <c r="C1830" s="52"/>
      <c r="D1830" s="52"/>
    </row>
    <row r="1831" spans="1:6" ht="12" customHeight="1">
      <c r="A1831" s="112" t="s">
        <v>900</v>
      </c>
      <c r="B1831" s="113" t="s">
        <v>1070</v>
      </c>
      <c r="C1831" s="113"/>
      <c r="D1831" s="113"/>
      <c r="E1831" s="114"/>
      <c r="F1831" s="114"/>
    </row>
    <row r="1832" spans="1:6" ht="12" customHeight="1" thickBot="1">
      <c r="B1832" s="52"/>
      <c r="C1832" s="52"/>
      <c r="D1832" s="52"/>
    </row>
    <row r="1833" spans="1:6" s="14" customFormat="1" ht="24" customHeight="1">
      <c r="A1833" s="21" t="s">
        <v>4</v>
      </c>
      <c r="B1833" s="22" t="s">
        <v>5</v>
      </c>
      <c r="C1833" s="23" t="s">
        <v>6</v>
      </c>
      <c r="D1833" s="46" t="s">
        <v>7</v>
      </c>
      <c r="E1833" s="45" t="s">
        <v>9</v>
      </c>
      <c r="F1833" s="24" t="s">
        <v>10</v>
      </c>
    </row>
    <row r="1834" spans="1:6" s="14" customFormat="1" ht="15" customHeight="1" thickBot="1">
      <c r="A1834" s="25" t="s">
        <v>8</v>
      </c>
      <c r="B1834" s="26">
        <v>1</v>
      </c>
      <c r="C1834" s="27">
        <v>2</v>
      </c>
      <c r="D1834" s="47">
        <v>3</v>
      </c>
      <c r="E1834" s="28">
        <v>4</v>
      </c>
      <c r="F1834" s="29" t="s">
        <v>17</v>
      </c>
    </row>
    <row r="1835" spans="1:6" s="13" customFormat="1" ht="48" customHeight="1">
      <c r="A1835" s="30" t="s">
        <v>0</v>
      </c>
      <c r="B1835" s="169" t="s">
        <v>1071</v>
      </c>
      <c r="C1835" s="79">
        <v>1</v>
      </c>
      <c r="D1835" s="81" t="s">
        <v>19</v>
      </c>
      <c r="E1835" s="31"/>
      <c r="F1835" s="56">
        <f>C1835*E1835</f>
        <v>0</v>
      </c>
    </row>
    <row r="1836" spans="1:6" s="13" customFormat="1" ht="21.75" customHeight="1">
      <c r="A1836" s="30"/>
      <c r="B1836" s="169" t="s">
        <v>1072</v>
      </c>
      <c r="C1836" s="79">
        <v>1</v>
      </c>
      <c r="D1836" s="81" t="s">
        <v>26</v>
      </c>
      <c r="E1836" s="31"/>
      <c r="F1836" s="56">
        <f>C1836*E1836</f>
        <v>0</v>
      </c>
    </row>
    <row r="1837" spans="1:6" s="13" customFormat="1" ht="31.5" customHeight="1">
      <c r="A1837" s="30"/>
      <c r="B1837" s="171" t="s">
        <v>907</v>
      </c>
      <c r="C1837" s="79">
        <v>1</v>
      </c>
      <c r="D1837" s="81" t="s">
        <v>26</v>
      </c>
      <c r="E1837" s="31"/>
      <c r="F1837" s="56">
        <f t="shared" ref="F1837:F1844" si="35">C1837*E1837</f>
        <v>0</v>
      </c>
    </row>
    <row r="1838" spans="1:6" s="13" customFormat="1" ht="21.75" customHeight="1">
      <c r="A1838" s="30"/>
      <c r="B1838" s="169" t="s">
        <v>1073</v>
      </c>
      <c r="C1838" s="79">
        <v>1</v>
      </c>
      <c r="D1838" s="81" t="s">
        <v>19</v>
      </c>
      <c r="E1838" s="31"/>
      <c r="F1838" s="56">
        <f t="shared" si="35"/>
        <v>0</v>
      </c>
    </row>
    <row r="1839" spans="1:6" s="13" customFormat="1" ht="25.5" customHeight="1">
      <c r="A1839" s="30"/>
      <c r="B1839" s="169" t="s">
        <v>913</v>
      </c>
      <c r="C1839" s="79">
        <v>1</v>
      </c>
      <c r="D1839" s="81" t="s">
        <v>19</v>
      </c>
      <c r="E1839" s="31"/>
      <c r="F1839" s="56">
        <f t="shared" si="35"/>
        <v>0</v>
      </c>
    </row>
    <row r="1840" spans="1:6" s="13" customFormat="1" ht="26.25" customHeight="1">
      <c r="A1840" s="30"/>
      <c r="B1840" s="169" t="s">
        <v>914</v>
      </c>
      <c r="C1840" s="79">
        <v>3</v>
      </c>
      <c r="D1840" s="81" t="s">
        <v>19</v>
      </c>
      <c r="E1840" s="31"/>
      <c r="F1840" s="56">
        <f t="shared" si="35"/>
        <v>0</v>
      </c>
    </row>
    <row r="1841" spans="1:6" s="13" customFormat="1" ht="21.75" customHeight="1">
      <c r="A1841" s="30"/>
      <c r="B1841" s="169" t="s">
        <v>915</v>
      </c>
      <c r="C1841" s="79">
        <v>1</v>
      </c>
      <c r="D1841" s="81" t="s">
        <v>19</v>
      </c>
      <c r="E1841" s="31"/>
      <c r="F1841" s="56">
        <f t="shared" si="35"/>
        <v>0</v>
      </c>
    </row>
    <row r="1842" spans="1:6" s="13" customFormat="1" ht="21.75" customHeight="1">
      <c r="A1842" s="30"/>
      <c r="B1842" s="169" t="s">
        <v>916</v>
      </c>
      <c r="C1842" s="79">
        <v>13</v>
      </c>
      <c r="D1842" s="81" t="s">
        <v>19</v>
      </c>
      <c r="E1842" s="31"/>
      <c r="F1842" s="56">
        <f t="shared" si="35"/>
        <v>0</v>
      </c>
    </row>
    <row r="1843" spans="1:6" s="13" customFormat="1" ht="21.75" customHeight="1">
      <c r="A1843" s="30"/>
      <c r="B1843" s="169" t="s">
        <v>917</v>
      </c>
      <c r="C1843" s="79">
        <v>5</v>
      </c>
      <c r="D1843" s="81" t="s">
        <v>19</v>
      </c>
      <c r="E1843" s="31"/>
      <c r="F1843" s="56">
        <f t="shared" si="35"/>
        <v>0</v>
      </c>
    </row>
    <row r="1844" spans="1:6" s="13" customFormat="1" ht="60" customHeight="1" thickBot="1">
      <c r="A1844" s="30"/>
      <c r="B1844" s="171" t="s">
        <v>919</v>
      </c>
      <c r="C1844" s="79">
        <v>1</v>
      </c>
      <c r="D1844" s="81" t="s">
        <v>26</v>
      </c>
      <c r="E1844" s="31"/>
      <c r="F1844" s="56">
        <f t="shared" si="35"/>
        <v>0</v>
      </c>
    </row>
    <row r="1845" spans="1:6" s="14" customFormat="1" ht="18" customHeight="1" thickBot="1">
      <c r="A1845" s="33"/>
      <c r="B1845" s="241" t="s">
        <v>902</v>
      </c>
      <c r="C1845" s="242"/>
      <c r="D1845" s="243"/>
      <c r="E1845" s="57"/>
      <c r="F1845" s="34">
        <f>SUM(F1835:F1844)</f>
        <v>0</v>
      </c>
    </row>
    <row r="1846" spans="1:6" ht="12" customHeight="1">
      <c r="B1846" s="52"/>
      <c r="C1846" s="52"/>
      <c r="D1846" s="52"/>
    </row>
    <row r="1847" spans="1:6" ht="12" customHeight="1">
      <c r="A1847" s="112" t="s">
        <v>925</v>
      </c>
      <c r="B1847" s="113" t="s">
        <v>926</v>
      </c>
      <c r="C1847" s="113"/>
      <c r="D1847" s="113"/>
      <c r="E1847" s="114"/>
      <c r="F1847" s="114"/>
    </row>
    <row r="1848" spans="1:6" ht="12" customHeight="1">
      <c r="B1848" s="52"/>
      <c r="C1848" s="52"/>
      <c r="D1848" s="52"/>
    </row>
    <row r="1849" spans="1:6" ht="12" customHeight="1">
      <c r="B1849" s="52" t="s">
        <v>56</v>
      </c>
      <c r="C1849" s="52"/>
      <c r="D1849" s="52"/>
    </row>
    <row r="1850" spans="1:6" ht="12" customHeight="1">
      <c r="B1850" s="52" t="s">
        <v>1074</v>
      </c>
      <c r="C1850" s="52"/>
      <c r="D1850" s="52"/>
    </row>
    <row r="1851" spans="1:6" ht="12" customHeight="1" thickBot="1">
      <c r="B1851" s="52"/>
      <c r="C1851" s="52"/>
      <c r="D1851" s="52"/>
    </row>
    <row r="1852" spans="1:6" s="14" customFormat="1" ht="24" customHeight="1">
      <c r="A1852" s="21" t="s">
        <v>4</v>
      </c>
      <c r="B1852" s="22" t="s">
        <v>5</v>
      </c>
      <c r="C1852" s="23" t="s">
        <v>6</v>
      </c>
      <c r="D1852" s="46" t="s">
        <v>7</v>
      </c>
      <c r="E1852" s="45" t="s">
        <v>9</v>
      </c>
      <c r="F1852" s="24" t="s">
        <v>10</v>
      </c>
    </row>
    <row r="1853" spans="1:6" s="14" customFormat="1" ht="15" customHeight="1" thickBot="1">
      <c r="A1853" s="25" t="s">
        <v>8</v>
      </c>
      <c r="B1853" s="26">
        <v>1</v>
      </c>
      <c r="C1853" s="27">
        <v>2</v>
      </c>
      <c r="D1853" s="47">
        <v>3</v>
      </c>
      <c r="E1853" s="28">
        <v>4</v>
      </c>
      <c r="F1853" s="29" t="s">
        <v>17</v>
      </c>
    </row>
    <row r="1854" spans="1:6" s="13" customFormat="1" ht="42.75" customHeight="1">
      <c r="A1854" s="30" t="s">
        <v>0</v>
      </c>
      <c r="B1854" s="104" t="s">
        <v>1078</v>
      </c>
      <c r="C1854" s="79">
        <v>1</v>
      </c>
      <c r="D1854" s="81" t="s">
        <v>26</v>
      </c>
      <c r="E1854" s="31"/>
      <c r="F1854" s="56">
        <f>C1854*E1854</f>
        <v>0</v>
      </c>
    </row>
    <row r="1855" spans="1:6" s="13" customFormat="1" ht="21.75" customHeight="1">
      <c r="A1855" s="30"/>
      <c r="B1855" s="104" t="s">
        <v>930</v>
      </c>
      <c r="C1855" s="79"/>
      <c r="D1855" s="81"/>
      <c r="E1855" s="31"/>
      <c r="F1855" s="56"/>
    </row>
    <row r="1856" spans="1:6" s="13" customFormat="1" ht="31.5" customHeight="1">
      <c r="A1856" s="30"/>
      <c r="B1856" s="104" t="s">
        <v>931</v>
      </c>
      <c r="C1856" s="79"/>
      <c r="D1856" s="81"/>
      <c r="E1856" s="31"/>
      <c r="F1856" s="56"/>
    </row>
    <row r="1857" spans="1:6" s="13" customFormat="1" ht="19.5" customHeight="1">
      <c r="A1857" s="30"/>
      <c r="B1857" s="104" t="s">
        <v>932</v>
      </c>
      <c r="C1857" s="79"/>
      <c r="D1857" s="81"/>
      <c r="E1857" s="31"/>
      <c r="F1857" s="56"/>
    </row>
    <row r="1858" spans="1:6" s="13" customFormat="1" ht="19.5" customHeight="1">
      <c r="A1858" s="30"/>
      <c r="B1858" s="104" t="s">
        <v>935</v>
      </c>
      <c r="C1858" s="79"/>
      <c r="D1858" s="81"/>
      <c r="E1858" s="31"/>
      <c r="F1858" s="56"/>
    </row>
    <row r="1859" spans="1:6" s="13" customFormat="1" ht="19.5" customHeight="1">
      <c r="A1859" s="30"/>
      <c r="B1859" s="104" t="s">
        <v>1075</v>
      </c>
      <c r="C1859" s="79"/>
      <c r="D1859" s="81"/>
      <c r="E1859" s="31"/>
      <c r="F1859" s="56"/>
    </row>
    <row r="1860" spans="1:6" s="13" customFormat="1" ht="25.5" customHeight="1">
      <c r="A1860" s="30"/>
      <c r="B1860" s="104" t="s">
        <v>937</v>
      </c>
      <c r="C1860" s="79"/>
      <c r="D1860" s="81"/>
      <c r="E1860" s="31"/>
      <c r="F1860" s="56"/>
    </row>
    <row r="1861" spans="1:6" s="13" customFormat="1" ht="21" customHeight="1">
      <c r="A1861" s="30"/>
      <c r="B1861" s="104" t="s">
        <v>938</v>
      </c>
      <c r="C1861" s="79"/>
      <c r="D1861" s="81"/>
      <c r="E1861" s="31"/>
      <c r="F1861" s="56"/>
    </row>
    <row r="1862" spans="1:6" s="13" customFormat="1" ht="21" customHeight="1">
      <c r="A1862" s="30"/>
      <c r="B1862" s="104" t="s">
        <v>939</v>
      </c>
      <c r="C1862" s="79"/>
      <c r="D1862" s="81"/>
      <c r="E1862" s="31"/>
      <c r="F1862" s="56"/>
    </row>
    <row r="1863" spans="1:6" s="13" customFormat="1" ht="21" customHeight="1">
      <c r="A1863" s="30"/>
      <c r="B1863" s="169" t="s">
        <v>941</v>
      </c>
      <c r="C1863" s="79"/>
      <c r="D1863" s="81"/>
      <c r="E1863" s="31"/>
      <c r="F1863" s="56"/>
    </row>
    <row r="1864" spans="1:6" s="13" customFormat="1" ht="25.5" customHeight="1">
      <c r="A1864" s="30"/>
      <c r="B1864" s="169" t="s">
        <v>942</v>
      </c>
      <c r="C1864" s="79"/>
      <c r="D1864" s="81"/>
      <c r="E1864" s="31"/>
      <c r="F1864" s="56"/>
    </row>
    <row r="1865" spans="1:6" s="13" customFormat="1" ht="19.5" customHeight="1">
      <c r="A1865" s="30"/>
      <c r="B1865" s="91" t="s">
        <v>1076</v>
      </c>
      <c r="C1865" s="79"/>
      <c r="D1865" s="81"/>
      <c r="E1865" s="31"/>
      <c r="F1865" s="56"/>
    </row>
    <row r="1866" spans="1:6" s="13" customFormat="1" ht="19.5" customHeight="1">
      <c r="A1866" s="30"/>
      <c r="B1866" s="91" t="s">
        <v>948</v>
      </c>
      <c r="C1866" s="79"/>
      <c r="D1866" s="81"/>
      <c r="E1866" s="31"/>
      <c r="F1866" s="56"/>
    </row>
    <row r="1867" spans="1:6" s="13" customFormat="1" ht="19.5" customHeight="1">
      <c r="A1867" s="30"/>
      <c r="B1867" s="91" t="s">
        <v>949</v>
      </c>
      <c r="C1867" s="79"/>
      <c r="D1867" s="81"/>
      <c r="E1867" s="31"/>
      <c r="F1867" s="56"/>
    </row>
    <row r="1868" spans="1:6" s="13" customFormat="1" ht="19.5" customHeight="1">
      <c r="A1868" s="30"/>
      <c r="B1868" s="154" t="s">
        <v>951</v>
      </c>
      <c r="C1868" s="79"/>
      <c r="D1868" s="81"/>
      <c r="E1868" s="31"/>
      <c r="F1868" s="56"/>
    </row>
    <row r="1869" spans="1:6" s="13" customFormat="1" ht="43.5" customHeight="1">
      <c r="A1869" s="30"/>
      <c r="B1869" s="154" t="s">
        <v>952</v>
      </c>
      <c r="C1869" s="79"/>
      <c r="D1869" s="81"/>
      <c r="E1869" s="31"/>
      <c r="F1869" s="56"/>
    </row>
    <row r="1870" spans="1:6" s="13" customFormat="1" ht="25.5" customHeight="1">
      <c r="A1870" s="30" t="s">
        <v>1</v>
      </c>
      <c r="B1870" s="154" t="s">
        <v>1077</v>
      </c>
      <c r="C1870" s="79">
        <v>2</v>
      </c>
      <c r="D1870" s="81" t="s">
        <v>26</v>
      </c>
      <c r="E1870" s="31"/>
      <c r="F1870" s="56">
        <f>C1870*E1870</f>
        <v>0</v>
      </c>
    </row>
    <row r="1871" spans="1:6" s="13" customFormat="1" ht="33.75" customHeight="1">
      <c r="A1871" s="30" t="s">
        <v>2</v>
      </c>
      <c r="B1871" s="154" t="s">
        <v>954</v>
      </c>
      <c r="C1871" s="79">
        <v>220</v>
      </c>
      <c r="D1871" s="81" t="s">
        <v>42</v>
      </c>
      <c r="E1871" s="31"/>
      <c r="F1871" s="56">
        <f t="shared" ref="F1856:F1873" si="36">C1871*E1871</f>
        <v>0</v>
      </c>
    </row>
    <row r="1872" spans="1:6" s="13" customFormat="1" ht="45.75" customHeight="1">
      <c r="A1872" s="30" t="s">
        <v>3</v>
      </c>
      <c r="B1872" s="140" t="s">
        <v>890</v>
      </c>
      <c r="C1872" s="79">
        <v>1</v>
      </c>
      <c r="D1872" s="81" t="s">
        <v>26</v>
      </c>
      <c r="E1872" s="31"/>
      <c r="F1872" s="56">
        <f t="shared" si="36"/>
        <v>0</v>
      </c>
    </row>
    <row r="1873" spans="1:6" s="13" customFormat="1" ht="46.5" customHeight="1" thickBot="1">
      <c r="A1873" s="30" t="s">
        <v>32</v>
      </c>
      <c r="B1873" s="154" t="s">
        <v>955</v>
      </c>
      <c r="C1873" s="79">
        <v>1</v>
      </c>
      <c r="D1873" s="81" t="s">
        <v>26</v>
      </c>
      <c r="E1873" s="31"/>
      <c r="F1873" s="56">
        <f t="shared" si="36"/>
        <v>0</v>
      </c>
    </row>
    <row r="1874" spans="1:6" s="14" customFormat="1" ht="18" customHeight="1" thickBot="1">
      <c r="A1874" s="33"/>
      <c r="B1874" s="241" t="s">
        <v>928</v>
      </c>
      <c r="C1874" s="242"/>
      <c r="D1874" s="243"/>
      <c r="E1874" s="57"/>
      <c r="F1874" s="34">
        <f>SUM(F1854:F1873)</f>
        <v>0</v>
      </c>
    </row>
    <row r="1875" spans="1:6" ht="12" customHeight="1">
      <c r="B1875" s="52"/>
      <c r="C1875" s="52"/>
      <c r="D1875" s="52"/>
    </row>
    <row r="1876" spans="1:6" ht="12" customHeight="1">
      <c r="A1876" s="112" t="s">
        <v>957</v>
      </c>
      <c r="B1876" s="113" t="s">
        <v>958</v>
      </c>
      <c r="C1876" s="113"/>
      <c r="D1876" s="113"/>
      <c r="E1876" s="114"/>
      <c r="F1876" s="114"/>
    </row>
    <row r="1877" spans="1:6" ht="12" customHeight="1">
      <c r="B1877" s="52"/>
      <c r="C1877" s="52"/>
      <c r="D1877" s="52"/>
    </row>
    <row r="1878" spans="1:6" ht="12" customHeight="1">
      <c r="B1878" s="52" t="s">
        <v>56</v>
      </c>
      <c r="C1878" s="52"/>
      <c r="D1878" s="52"/>
    </row>
    <row r="1879" spans="1:6" ht="12" customHeight="1">
      <c r="B1879" s="52" t="s">
        <v>959</v>
      </c>
      <c r="C1879" s="52"/>
      <c r="D1879" s="52"/>
    </row>
    <row r="1880" spans="1:6" ht="42.75" customHeight="1">
      <c r="B1880" s="276" t="s">
        <v>1079</v>
      </c>
      <c r="C1880" s="276"/>
      <c r="D1880" s="276"/>
    </row>
    <row r="1881" spans="1:6" ht="12" customHeight="1" thickBot="1">
      <c r="B1881" s="52"/>
      <c r="C1881" s="52"/>
      <c r="D1881" s="52"/>
    </row>
    <row r="1882" spans="1:6" s="14" customFormat="1" ht="24" customHeight="1">
      <c r="A1882" s="21" t="s">
        <v>4</v>
      </c>
      <c r="B1882" s="22" t="s">
        <v>5</v>
      </c>
      <c r="C1882" s="23" t="s">
        <v>6</v>
      </c>
      <c r="D1882" s="46" t="s">
        <v>7</v>
      </c>
      <c r="E1882" s="45" t="s">
        <v>9</v>
      </c>
      <c r="F1882" s="24" t="s">
        <v>10</v>
      </c>
    </row>
    <row r="1883" spans="1:6" s="14" customFormat="1" ht="15" customHeight="1" thickBot="1">
      <c r="A1883" s="25" t="s">
        <v>8</v>
      </c>
      <c r="B1883" s="26">
        <v>1</v>
      </c>
      <c r="C1883" s="27">
        <v>2</v>
      </c>
      <c r="D1883" s="47">
        <v>3</v>
      </c>
      <c r="E1883" s="28">
        <v>4</v>
      </c>
      <c r="F1883" s="29" t="s">
        <v>17</v>
      </c>
    </row>
    <row r="1884" spans="1:6" s="13" customFormat="1" ht="80.25" customHeight="1">
      <c r="A1884" s="30" t="s">
        <v>0</v>
      </c>
      <c r="B1884" s="104" t="s">
        <v>1081</v>
      </c>
      <c r="C1884" s="79">
        <v>7</v>
      </c>
      <c r="D1884" s="81" t="s">
        <v>19</v>
      </c>
      <c r="E1884" s="31"/>
      <c r="F1884" s="56">
        <f>C1884*E1884</f>
        <v>0</v>
      </c>
    </row>
    <row r="1885" spans="1:6" s="13" customFormat="1" ht="31.5" customHeight="1">
      <c r="A1885" s="30" t="s">
        <v>1</v>
      </c>
      <c r="B1885" s="175" t="s">
        <v>1082</v>
      </c>
      <c r="C1885" s="79">
        <v>7</v>
      </c>
      <c r="D1885" s="81" t="s">
        <v>19</v>
      </c>
      <c r="E1885" s="31"/>
      <c r="F1885" s="56">
        <f>C1885*E1885</f>
        <v>0</v>
      </c>
    </row>
    <row r="1886" spans="1:6" s="13" customFormat="1" ht="25.5" customHeight="1">
      <c r="A1886" s="30" t="s">
        <v>2</v>
      </c>
      <c r="B1886" s="104" t="s">
        <v>1083</v>
      </c>
      <c r="C1886" s="79">
        <v>14</v>
      </c>
      <c r="D1886" s="81" t="s">
        <v>19</v>
      </c>
      <c r="E1886" s="31"/>
      <c r="F1886" s="56">
        <f t="shared" ref="F1886:F1888" si="37">C1886*E1886</f>
        <v>0</v>
      </c>
    </row>
    <row r="1887" spans="1:6" s="13" customFormat="1" ht="51.75" customHeight="1">
      <c r="A1887" s="30" t="s">
        <v>3</v>
      </c>
      <c r="B1887" s="175" t="s">
        <v>1084</v>
      </c>
      <c r="C1887" s="79">
        <v>2</v>
      </c>
      <c r="D1887" s="81" t="s">
        <v>19</v>
      </c>
      <c r="E1887" s="31"/>
      <c r="F1887" s="56">
        <f t="shared" si="37"/>
        <v>0</v>
      </c>
    </row>
    <row r="1888" spans="1:6" s="13" customFormat="1" ht="25.5" customHeight="1" thickBot="1">
      <c r="A1888" s="30" t="s">
        <v>32</v>
      </c>
      <c r="B1888" s="175" t="s">
        <v>971</v>
      </c>
      <c r="C1888" s="79">
        <v>7</v>
      </c>
      <c r="D1888" s="81" t="s">
        <v>19</v>
      </c>
      <c r="E1888" s="31"/>
      <c r="F1888" s="56">
        <f t="shared" si="37"/>
        <v>0</v>
      </c>
    </row>
    <row r="1889" spans="1:6" s="14" customFormat="1" ht="18" customHeight="1" thickBot="1">
      <c r="A1889" s="33"/>
      <c r="B1889" s="241" t="s">
        <v>1080</v>
      </c>
      <c r="C1889" s="242"/>
      <c r="D1889" s="243"/>
      <c r="E1889" s="57"/>
      <c r="F1889" s="34">
        <f>SUM(F1884:F1888)</f>
        <v>0</v>
      </c>
    </row>
    <row r="1890" spans="1:6" ht="12" customHeight="1">
      <c r="B1890" s="52"/>
      <c r="C1890" s="52"/>
      <c r="D1890" s="52"/>
    </row>
    <row r="1891" spans="1:6" ht="12" customHeight="1">
      <c r="A1891" s="112" t="s">
        <v>972</v>
      </c>
      <c r="B1891" s="113" t="s">
        <v>1034</v>
      </c>
      <c r="C1891" s="113"/>
      <c r="D1891" s="113"/>
      <c r="E1891" s="114"/>
      <c r="F1891" s="114"/>
    </row>
    <row r="1892" spans="1:6" ht="12" customHeight="1">
      <c r="B1892" s="52"/>
      <c r="C1892" s="52"/>
      <c r="D1892" s="52"/>
    </row>
    <row r="1893" spans="1:6" ht="12" customHeight="1">
      <c r="B1893" s="52" t="s">
        <v>56</v>
      </c>
      <c r="C1893" s="52"/>
      <c r="D1893" s="52"/>
    </row>
    <row r="1894" spans="1:6" ht="12" customHeight="1">
      <c r="B1894" s="52" t="s">
        <v>959</v>
      </c>
      <c r="C1894" s="52"/>
      <c r="D1894" s="52"/>
    </row>
    <row r="1895" spans="1:6" ht="36" customHeight="1">
      <c r="B1895" s="276" t="s">
        <v>1085</v>
      </c>
      <c r="C1895" s="276"/>
      <c r="D1895" s="276"/>
    </row>
    <row r="1896" spans="1:6" ht="12" customHeight="1" thickBot="1">
      <c r="B1896" s="52"/>
      <c r="C1896" s="52"/>
      <c r="D1896" s="52"/>
    </row>
    <row r="1897" spans="1:6" s="14" customFormat="1" ht="24" customHeight="1">
      <c r="A1897" s="21" t="s">
        <v>4</v>
      </c>
      <c r="B1897" s="22" t="s">
        <v>5</v>
      </c>
      <c r="C1897" s="23" t="s">
        <v>6</v>
      </c>
      <c r="D1897" s="46" t="s">
        <v>7</v>
      </c>
      <c r="E1897" s="45" t="s">
        <v>9</v>
      </c>
      <c r="F1897" s="24" t="s">
        <v>10</v>
      </c>
    </row>
    <row r="1898" spans="1:6" s="14" customFormat="1" ht="15" customHeight="1" thickBot="1">
      <c r="A1898" s="25" t="s">
        <v>8</v>
      </c>
      <c r="B1898" s="26">
        <v>1</v>
      </c>
      <c r="C1898" s="27">
        <v>2</v>
      </c>
      <c r="D1898" s="47">
        <v>3</v>
      </c>
      <c r="E1898" s="28">
        <v>4</v>
      </c>
      <c r="F1898" s="29" t="s">
        <v>17</v>
      </c>
    </row>
    <row r="1899" spans="1:6" s="13" customFormat="1" ht="42" customHeight="1">
      <c r="A1899" s="30" t="s">
        <v>0</v>
      </c>
      <c r="B1899" s="175" t="s">
        <v>1087</v>
      </c>
      <c r="C1899" s="79">
        <v>1</v>
      </c>
      <c r="D1899" s="81" t="s">
        <v>19</v>
      </c>
      <c r="E1899" s="31"/>
      <c r="F1899" s="56">
        <f>C1899*E1899</f>
        <v>0</v>
      </c>
    </row>
    <row r="1900" spans="1:6" s="13" customFormat="1" ht="25.5" customHeight="1">
      <c r="A1900" s="30" t="s">
        <v>1</v>
      </c>
      <c r="B1900" s="175" t="s">
        <v>1088</v>
      </c>
      <c r="C1900" s="79">
        <v>2</v>
      </c>
      <c r="D1900" s="81" t="s">
        <v>19</v>
      </c>
      <c r="E1900" s="31"/>
      <c r="F1900" s="56">
        <f>C1900*E1900</f>
        <v>0</v>
      </c>
    </row>
    <row r="1901" spans="1:6" s="13" customFormat="1" ht="25.5" customHeight="1">
      <c r="A1901" s="30" t="s">
        <v>2</v>
      </c>
      <c r="B1901" s="104" t="s">
        <v>1089</v>
      </c>
      <c r="C1901" s="79">
        <v>2</v>
      </c>
      <c r="D1901" s="81" t="s">
        <v>19</v>
      </c>
      <c r="E1901" s="31"/>
      <c r="F1901" s="56">
        <f t="shared" ref="F1901:F1908" si="38">C1901*E1901</f>
        <v>0</v>
      </c>
    </row>
    <row r="1902" spans="1:6" s="13" customFormat="1" ht="75.75" customHeight="1">
      <c r="A1902" s="30" t="s">
        <v>3</v>
      </c>
      <c r="B1902" s="104" t="s">
        <v>1090</v>
      </c>
      <c r="C1902" s="79">
        <v>12</v>
      </c>
      <c r="D1902" s="81" t="s">
        <v>19</v>
      </c>
      <c r="E1902" s="31"/>
      <c r="F1902" s="56">
        <f t="shared" si="38"/>
        <v>0</v>
      </c>
    </row>
    <row r="1903" spans="1:6" s="13" customFormat="1" ht="39" customHeight="1">
      <c r="A1903" s="30" t="s">
        <v>32</v>
      </c>
      <c r="B1903" s="175" t="s">
        <v>1091</v>
      </c>
      <c r="C1903" s="79">
        <v>12</v>
      </c>
      <c r="D1903" s="81" t="s">
        <v>19</v>
      </c>
      <c r="E1903" s="31"/>
      <c r="F1903" s="56">
        <f t="shared" si="38"/>
        <v>0</v>
      </c>
    </row>
    <row r="1904" spans="1:6" s="13" customFormat="1" ht="25.5" customHeight="1">
      <c r="A1904" s="30" t="s">
        <v>43</v>
      </c>
      <c r="B1904" s="104" t="s">
        <v>1092</v>
      </c>
      <c r="C1904" s="79">
        <v>1</v>
      </c>
      <c r="D1904" s="81" t="s">
        <v>19</v>
      </c>
      <c r="E1904" s="31"/>
      <c r="F1904" s="56">
        <f t="shared" si="38"/>
        <v>0</v>
      </c>
    </row>
    <row r="1905" spans="1:6" s="13" customFormat="1" ht="25.5" customHeight="1">
      <c r="A1905" s="30" t="s">
        <v>44</v>
      </c>
      <c r="B1905" s="175" t="s">
        <v>1007</v>
      </c>
      <c r="C1905" s="79">
        <v>1</v>
      </c>
      <c r="D1905" s="81" t="s">
        <v>19</v>
      </c>
      <c r="E1905" s="31"/>
      <c r="F1905" s="56">
        <f t="shared" si="38"/>
        <v>0</v>
      </c>
    </row>
    <row r="1906" spans="1:6" s="13" customFormat="1" ht="25.5" customHeight="1">
      <c r="A1906" s="30" t="s">
        <v>45</v>
      </c>
      <c r="B1906" s="175" t="s">
        <v>1008</v>
      </c>
      <c r="C1906" s="79">
        <v>15</v>
      </c>
      <c r="D1906" s="81" t="s">
        <v>19</v>
      </c>
      <c r="E1906" s="31"/>
      <c r="F1906" s="56">
        <f t="shared" si="38"/>
        <v>0</v>
      </c>
    </row>
    <row r="1907" spans="1:6" s="13" customFormat="1" ht="25.5" customHeight="1">
      <c r="A1907" s="30" t="s">
        <v>46</v>
      </c>
      <c r="B1907" s="104" t="s">
        <v>1009</v>
      </c>
      <c r="C1907" s="79">
        <v>15</v>
      </c>
      <c r="D1907" s="81" t="s">
        <v>19</v>
      </c>
      <c r="E1907" s="31"/>
      <c r="F1907" s="56">
        <f t="shared" si="38"/>
        <v>0</v>
      </c>
    </row>
    <row r="1908" spans="1:6" s="13" customFormat="1" ht="25.5" customHeight="1" thickBot="1">
      <c r="A1908" s="30" t="s">
        <v>47</v>
      </c>
      <c r="B1908" s="104" t="s">
        <v>1093</v>
      </c>
      <c r="C1908" s="79">
        <v>1</v>
      </c>
      <c r="D1908" s="81" t="s">
        <v>19</v>
      </c>
      <c r="E1908" s="31"/>
      <c r="F1908" s="56">
        <f t="shared" si="38"/>
        <v>0</v>
      </c>
    </row>
    <row r="1909" spans="1:6" s="14" customFormat="1" ht="18" customHeight="1" thickBot="1">
      <c r="A1909" s="33"/>
      <c r="B1909" s="241" t="s">
        <v>1086</v>
      </c>
      <c r="C1909" s="242"/>
      <c r="D1909" s="243"/>
      <c r="E1909" s="57"/>
      <c r="F1909" s="34">
        <f>SUM(F1899:F1908)</f>
        <v>0</v>
      </c>
    </row>
    <row r="1910" spans="1:6" ht="9" customHeight="1">
      <c r="B1910" s="52"/>
      <c r="C1910" s="52"/>
      <c r="D1910" s="52"/>
    </row>
    <row r="1911" spans="1:6" ht="13.5" customHeight="1">
      <c r="A1911" s="274" t="s">
        <v>1094</v>
      </c>
      <c r="B1911" s="274"/>
      <c r="C1911" s="274"/>
      <c r="D1911" s="274"/>
      <c r="E1911" s="274"/>
      <c r="F1911" s="274"/>
    </row>
    <row r="1912" spans="1:6" ht="6.75" customHeight="1" thickBot="1">
      <c r="A1912" s="35"/>
      <c r="B1912" s="35"/>
      <c r="C1912" s="35"/>
      <c r="D1912" s="35"/>
      <c r="E1912" s="35"/>
      <c r="F1912" s="35"/>
    </row>
    <row r="1913" spans="1:6" s="14" customFormat="1" ht="14.25" customHeight="1" thickBot="1">
      <c r="A1913" s="36"/>
      <c r="B1913" s="248" t="s">
        <v>22</v>
      </c>
      <c r="C1913" s="249"/>
      <c r="D1913" s="250"/>
      <c r="E1913" s="251" t="s">
        <v>18</v>
      </c>
      <c r="F1913" s="250"/>
    </row>
    <row r="1914" spans="1:6" s="14" customFormat="1" ht="20.25" customHeight="1">
      <c r="A1914" s="53" t="s">
        <v>24</v>
      </c>
      <c r="B1914" s="252" t="s">
        <v>802</v>
      </c>
      <c r="C1914" s="253"/>
      <c r="D1914" s="254"/>
      <c r="E1914" s="255">
        <f>E1783</f>
        <v>0</v>
      </c>
      <c r="F1914" s="256"/>
    </row>
    <row r="1915" spans="1:6" s="14" customFormat="1" ht="20.25" customHeight="1">
      <c r="A1915" s="37" t="s">
        <v>25</v>
      </c>
      <c r="B1915" s="263" t="s">
        <v>842</v>
      </c>
      <c r="C1915" s="264"/>
      <c r="D1915" s="265"/>
      <c r="E1915" s="266">
        <f>F1829</f>
        <v>0</v>
      </c>
      <c r="F1915" s="267"/>
    </row>
    <row r="1916" spans="1:6" s="14" customFormat="1" ht="20.25" customHeight="1">
      <c r="A1916" s="37" t="s">
        <v>900</v>
      </c>
      <c r="B1916" s="263" t="s">
        <v>901</v>
      </c>
      <c r="C1916" s="264"/>
      <c r="D1916" s="265"/>
      <c r="E1916" s="266">
        <f>F1845</f>
        <v>0</v>
      </c>
      <c r="F1916" s="267"/>
    </row>
    <row r="1917" spans="1:6" s="14" customFormat="1" ht="20.25" customHeight="1">
      <c r="A1917" s="37" t="s">
        <v>925</v>
      </c>
      <c r="B1917" s="263" t="s">
        <v>926</v>
      </c>
      <c r="C1917" s="264"/>
      <c r="D1917" s="265"/>
      <c r="E1917" s="266">
        <f>F1874</f>
        <v>0</v>
      </c>
      <c r="F1917" s="267"/>
    </row>
    <row r="1918" spans="1:6" s="14" customFormat="1" ht="20.25" customHeight="1">
      <c r="A1918" s="37" t="s">
        <v>957</v>
      </c>
      <c r="B1918" s="263" t="s">
        <v>958</v>
      </c>
      <c r="C1918" s="264"/>
      <c r="D1918" s="265"/>
      <c r="E1918" s="266">
        <f>F1889</f>
        <v>0</v>
      </c>
      <c r="F1918" s="267"/>
    </row>
    <row r="1919" spans="1:6" s="14" customFormat="1" ht="20.25" customHeight="1" thickBot="1">
      <c r="A1919" s="37" t="s">
        <v>972</v>
      </c>
      <c r="B1919" s="263" t="s">
        <v>1034</v>
      </c>
      <c r="C1919" s="264"/>
      <c r="D1919" s="265"/>
      <c r="E1919" s="266">
        <f>F1909</f>
        <v>0</v>
      </c>
      <c r="F1919" s="267"/>
    </row>
    <row r="1920" spans="1:6" s="19" customFormat="1" ht="16.5" customHeight="1" thickBot="1">
      <c r="A1920" s="90"/>
      <c r="B1920" s="257" t="s">
        <v>1095</v>
      </c>
      <c r="C1920" s="258"/>
      <c r="D1920" s="259"/>
      <c r="E1920" s="260">
        <f>SUM(E1914:F1919)</f>
        <v>0</v>
      </c>
      <c r="F1920" s="261"/>
    </row>
    <row r="1921" spans="1:6" ht="12" customHeight="1">
      <c r="B1921" s="52"/>
      <c r="C1921" s="52"/>
      <c r="D1921" s="52"/>
    </row>
    <row r="1922" spans="1:6" ht="12" customHeight="1">
      <c r="A1922" s="105" t="s">
        <v>65</v>
      </c>
      <c r="B1922" s="106" t="s">
        <v>1096</v>
      </c>
      <c r="C1922" s="106"/>
      <c r="D1922" s="106"/>
      <c r="E1922" s="107"/>
      <c r="F1922" s="107"/>
    </row>
    <row r="1923" spans="1:6" ht="12" customHeight="1">
      <c r="B1923" s="52"/>
      <c r="C1923" s="52"/>
      <c r="D1923" s="52"/>
    </row>
    <row r="1924" spans="1:6" ht="24" customHeight="1">
      <c r="A1924" s="142" t="s">
        <v>0</v>
      </c>
      <c r="B1924" s="272" t="s">
        <v>85</v>
      </c>
      <c r="C1924" s="272"/>
      <c r="D1924" s="272"/>
    </row>
    <row r="1925" spans="1:6" ht="24" customHeight="1">
      <c r="A1925" s="142" t="s">
        <v>1</v>
      </c>
      <c r="B1925" s="272" t="s">
        <v>87</v>
      </c>
      <c r="C1925" s="272"/>
      <c r="D1925" s="272"/>
    </row>
    <row r="1926" spans="1:6" ht="24" customHeight="1">
      <c r="A1926" s="142" t="s">
        <v>2</v>
      </c>
      <c r="B1926" s="272" t="s">
        <v>1097</v>
      </c>
      <c r="C1926" s="272"/>
      <c r="D1926" s="272"/>
    </row>
    <row r="1927" spans="1:6" ht="24" customHeight="1">
      <c r="A1927" s="142" t="s">
        <v>3</v>
      </c>
      <c r="B1927" s="272" t="s">
        <v>89</v>
      </c>
      <c r="C1927" s="272"/>
      <c r="D1927" s="272"/>
    </row>
    <row r="1928" spans="1:6" ht="36" customHeight="1">
      <c r="A1928" s="142" t="s">
        <v>32</v>
      </c>
      <c r="B1928" s="272" t="s">
        <v>90</v>
      </c>
      <c r="C1928" s="272"/>
      <c r="D1928" s="272"/>
    </row>
    <row r="1929" spans="1:6" ht="24" customHeight="1">
      <c r="A1929" s="142" t="s">
        <v>43</v>
      </c>
      <c r="B1929" s="271" t="s">
        <v>91</v>
      </c>
      <c r="C1929" s="271"/>
      <c r="D1929" s="271"/>
    </row>
    <row r="1930" spans="1:6" ht="12" customHeight="1">
      <c r="A1930" s="142" t="s">
        <v>44</v>
      </c>
      <c r="B1930" s="271" t="s">
        <v>784</v>
      </c>
      <c r="C1930" s="271"/>
      <c r="D1930" s="271"/>
    </row>
    <row r="1931" spans="1:6" ht="25.5" customHeight="1">
      <c r="A1931" s="142" t="s">
        <v>45</v>
      </c>
      <c r="B1931" s="271" t="s">
        <v>1098</v>
      </c>
      <c r="C1931" s="271"/>
      <c r="D1931" s="271"/>
    </row>
    <row r="1932" spans="1:6" ht="12" customHeight="1">
      <c r="A1932" s="142" t="s">
        <v>46</v>
      </c>
      <c r="B1932" s="271" t="s">
        <v>94</v>
      </c>
      <c r="C1932" s="271"/>
      <c r="D1932" s="271"/>
    </row>
    <row r="1933" spans="1:6" ht="12" customHeight="1">
      <c r="A1933" s="142" t="s">
        <v>47</v>
      </c>
      <c r="B1933" s="271" t="s">
        <v>95</v>
      </c>
      <c r="C1933" s="271"/>
      <c r="D1933" s="271"/>
    </row>
    <row r="1934" spans="1:6" ht="12" customHeight="1">
      <c r="B1934" s="271" t="s">
        <v>786</v>
      </c>
      <c r="C1934" s="271"/>
      <c r="D1934" s="271"/>
    </row>
    <row r="1935" spans="1:6" ht="27.75" customHeight="1">
      <c r="B1935" s="271" t="s">
        <v>787</v>
      </c>
      <c r="C1935" s="271"/>
      <c r="D1935" s="271"/>
    </row>
    <row r="1936" spans="1:6" ht="21.75" customHeight="1">
      <c r="B1936" s="271" t="s">
        <v>788</v>
      </c>
      <c r="C1936" s="271"/>
      <c r="D1936" s="271"/>
    </row>
    <row r="1937" spans="1:6" ht="13.5" customHeight="1">
      <c r="B1937" s="271" t="s">
        <v>789</v>
      </c>
      <c r="C1937" s="271"/>
      <c r="D1937" s="271"/>
    </row>
    <row r="1938" spans="1:6" ht="26.25" customHeight="1">
      <c r="B1938" s="271" t="s">
        <v>1099</v>
      </c>
      <c r="C1938" s="271"/>
      <c r="D1938" s="271"/>
    </row>
    <row r="1939" spans="1:6" ht="24" customHeight="1">
      <c r="B1939" s="271" t="s">
        <v>790</v>
      </c>
      <c r="C1939" s="271"/>
      <c r="D1939" s="271"/>
    </row>
    <row r="1940" spans="1:6" ht="26.25" customHeight="1">
      <c r="B1940" s="271" t="s">
        <v>791</v>
      </c>
      <c r="C1940" s="271"/>
      <c r="D1940" s="271"/>
    </row>
    <row r="1941" spans="1:6" ht="26.25" customHeight="1">
      <c r="B1941" s="271" t="s">
        <v>792</v>
      </c>
      <c r="C1941" s="271"/>
      <c r="D1941" s="271"/>
    </row>
    <row r="1942" spans="1:6" ht="12" customHeight="1">
      <c r="B1942" s="271" t="s">
        <v>1100</v>
      </c>
      <c r="C1942" s="271"/>
      <c r="D1942" s="271"/>
    </row>
    <row r="1943" spans="1:6" ht="12" customHeight="1">
      <c r="B1943" s="179" t="s">
        <v>1101</v>
      </c>
      <c r="C1943" s="52"/>
      <c r="D1943" s="52"/>
    </row>
    <row r="1944" spans="1:6" ht="12" customHeight="1">
      <c r="B1944" s="179" t="s">
        <v>1102</v>
      </c>
      <c r="C1944" s="52"/>
      <c r="D1944" s="52"/>
    </row>
    <row r="1945" spans="1:6" ht="12" customHeight="1">
      <c r="B1945" s="179" t="s">
        <v>1103</v>
      </c>
      <c r="C1945" s="52"/>
      <c r="D1945" s="52"/>
    </row>
    <row r="1946" spans="1:6" ht="47.25" customHeight="1">
      <c r="A1946" s="142" t="s">
        <v>48</v>
      </c>
      <c r="B1946" s="275" t="s">
        <v>1104</v>
      </c>
      <c r="C1946" s="275"/>
      <c r="D1946" s="275"/>
    </row>
    <row r="1947" spans="1:6" ht="48" customHeight="1">
      <c r="A1947" s="142" t="s">
        <v>49</v>
      </c>
      <c r="B1947" s="273" t="s">
        <v>1105</v>
      </c>
      <c r="C1947" s="273"/>
      <c r="D1947" s="273"/>
    </row>
    <row r="1948" spans="1:6" ht="12" customHeight="1">
      <c r="B1948" s="52"/>
      <c r="C1948" s="52"/>
      <c r="D1948" s="52"/>
    </row>
    <row r="1949" spans="1:6" ht="12" customHeight="1">
      <c r="A1949" s="112" t="s">
        <v>24</v>
      </c>
      <c r="B1949" s="113" t="s">
        <v>1107</v>
      </c>
      <c r="C1949" s="113"/>
      <c r="D1949" s="113"/>
      <c r="E1949" s="114"/>
      <c r="F1949" s="114"/>
    </row>
    <row r="1950" spans="1:6" ht="12" customHeight="1">
      <c r="B1950" s="52"/>
      <c r="C1950" s="52"/>
      <c r="D1950" s="52"/>
    </row>
    <row r="1951" spans="1:6" ht="12" customHeight="1">
      <c r="B1951" s="52" t="s">
        <v>56</v>
      </c>
      <c r="C1951" s="52"/>
      <c r="D1951" s="52"/>
    </row>
    <row r="1952" spans="1:6" ht="12" customHeight="1">
      <c r="B1952" s="52"/>
      <c r="C1952" s="52"/>
      <c r="D1952" s="52"/>
    </row>
    <row r="1953" spans="1:6" ht="75.75" customHeight="1">
      <c r="B1953" s="262" t="s">
        <v>1106</v>
      </c>
      <c r="C1953" s="262"/>
      <c r="D1953" s="52"/>
    </row>
    <row r="1954" spans="1:6" ht="12" customHeight="1">
      <c r="B1954" s="52"/>
      <c r="C1954" s="52"/>
      <c r="D1954" s="52"/>
    </row>
    <row r="1955" spans="1:6" ht="12" customHeight="1">
      <c r="A1955" s="109" t="s">
        <v>0</v>
      </c>
      <c r="B1955" s="110" t="s">
        <v>1108</v>
      </c>
      <c r="C1955" s="110"/>
      <c r="D1955" s="110"/>
      <c r="E1955" s="111"/>
      <c r="F1955" s="111"/>
    </row>
    <row r="1956" spans="1:6" ht="12" customHeight="1" thickBot="1">
      <c r="B1956" s="52"/>
      <c r="C1956" s="52"/>
      <c r="D1956" s="52"/>
    </row>
    <row r="1957" spans="1:6" s="14" customFormat="1" ht="24" customHeight="1">
      <c r="A1957" s="21" t="s">
        <v>4</v>
      </c>
      <c r="B1957" s="22" t="s">
        <v>5</v>
      </c>
      <c r="C1957" s="23" t="s">
        <v>6</v>
      </c>
      <c r="D1957" s="46" t="s">
        <v>7</v>
      </c>
      <c r="E1957" s="45" t="s">
        <v>9</v>
      </c>
      <c r="F1957" s="24" t="s">
        <v>10</v>
      </c>
    </row>
    <row r="1958" spans="1:6" s="14" customFormat="1" ht="15" customHeight="1" thickBot="1">
      <c r="A1958" s="25" t="s">
        <v>8</v>
      </c>
      <c r="B1958" s="26">
        <v>1</v>
      </c>
      <c r="C1958" s="27">
        <v>2</v>
      </c>
      <c r="D1958" s="47">
        <v>3</v>
      </c>
      <c r="E1958" s="28">
        <v>4</v>
      </c>
      <c r="F1958" s="29" t="s">
        <v>17</v>
      </c>
    </row>
    <row r="1959" spans="1:6" s="13" customFormat="1" ht="25.5" customHeight="1">
      <c r="A1959" s="30" t="s">
        <v>0</v>
      </c>
      <c r="B1959" s="180" t="s">
        <v>1109</v>
      </c>
      <c r="C1959" s="79"/>
      <c r="D1959" s="81"/>
      <c r="E1959" s="31"/>
      <c r="F1959" s="56"/>
    </row>
    <row r="1960" spans="1:6" s="13" customFormat="1" ht="85.5" customHeight="1">
      <c r="A1960" s="30"/>
      <c r="B1960" s="181" t="s">
        <v>1110</v>
      </c>
      <c r="C1960" s="79"/>
      <c r="D1960" s="81"/>
      <c r="E1960" s="31"/>
      <c r="F1960" s="56"/>
    </row>
    <row r="1961" spans="1:6" s="13" customFormat="1" ht="25.5" customHeight="1">
      <c r="A1961" s="30"/>
      <c r="B1961" s="184" t="s">
        <v>1111</v>
      </c>
      <c r="C1961" s="79"/>
      <c r="D1961" s="81"/>
      <c r="E1961" s="31"/>
      <c r="F1961" s="56"/>
    </row>
    <row r="1962" spans="1:6" s="13" customFormat="1" ht="25.5" customHeight="1">
      <c r="A1962" s="30"/>
      <c r="B1962" s="104" t="s">
        <v>1112</v>
      </c>
      <c r="C1962" s="79">
        <v>10</v>
      </c>
      <c r="D1962" s="81" t="s">
        <v>42</v>
      </c>
      <c r="E1962" s="31"/>
      <c r="F1962" s="56">
        <f>C1962*E1962</f>
        <v>0</v>
      </c>
    </row>
    <row r="1963" spans="1:6" s="13" customFormat="1" ht="25.5" customHeight="1">
      <c r="A1963" s="30"/>
      <c r="B1963" s="104" t="s">
        <v>1113</v>
      </c>
      <c r="C1963" s="79">
        <v>12</v>
      </c>
      <c r="D1963" s="81" t="s">
        <v>42</v>
      </c>
      <c r="E1963" s="31"/>
      <c r="F1963" s="56">
        <f>C1963*E1963</f>
        <v>0</v>
      </c>
    </row>
    <row r="1964" spans="1:6" s="13" customFormat="1" ht="25.5" customHeight="1">
      <c r="A1964" s="30" t="s">
        <v>1</v>
      </c>
      <c r="B1964" s="180" t="s">
        <v>1114</v>
      </c>
      <c r="C1964" s="79"/>
      <c r="D1964" s="81"/>
      <c r="E1964" s="31"/>
      <c r="F1964" s="56"/>
    </row>
    <row r="1965" spans="1:6" s="13" customFormat="1" ht="93.75" customHeight="1">
      <c r="A1965" s="30"/>
      <c r="B1965" s="181" t="s">
        <v>1110</v>
      </c>
      <c r="C1965" s="79"/>
      <c r="D1965" s="81"/>
      <c r="E1965" s="31"/>
      <c r="F1965" s="56"/>
    </row>
    <row r="1966" spans="1:6" s="13" customFormat="1" ht="25.5" customHeight="1">
      <c r="A1966" s="30"/>
      <c r="B1966" s="184" t="s">
        <v>1111</v>
      </c>
      <c r="C1966" s="79"/>
      <c r="D1966" s="81"/>
      <c r="E1966" s="31"/>
      <c r="F1966" s="56"/>
    </row>
    <row r="1967" spans="1:6" s="13" customFormat="1" ht="25.5" customHeight="1">
      <c r="A1967" s="30"/>
      <c r="B1967" s="104" t="s">
        <v>1115</v>
      </c>
      <c r="C1967" s="79">
        <v>38</v>
      </c>
      <c r="D1967" s="81" t="s">
        <v>42</v>
      </c>
      <c r="E1967" s="31"/>
      <c r="F1967" s="56">
        <f t="shared" ref="F1963:F1999" si="39">C1967*E1967</f>
        <v>0</v>
      </c>
    </row>
    <row r="1968" spans="1:6" s="13" customFormat="1" ht="25.5" customHeight="1">
      <c r="A1968" s="30"/>
      <c r="B1968" s="104" t="s">
        <v>1116</v>
      </c>
      <c r="C1968" s="79">
        <v>7</v>
      </c>
      <c r="D1968" s="81" t="s">
        <v>42</v>
      </c>
      <c r="E1968" s="31"/>
      <c r="F1968" s="56">
        <f t="shared" si="39"/>
        <v>0</v>
      </c>
    </row>
    <row r="1969" spans="1:6" s="13" customFormat="1" ht="25.5" customHeight="1">
      <c r="A1969" s="30" t="s">
        <v>2</v>
      </c>
      <c r="B1969" s="121" t="s">
        <v>1117</v>
      </c>
      <c r="C1969" s="79"/>
      <c r="D1969" s="81"/>
      <c r="E1969" s="31"/>
      <c r="F1969" s="56"/>
    </row>
    <row r="1970" spans="1:6" s="13" customFormat="1" ht="25.5" customHeight="1">
      <c r="A1970" s="30"/>
      <c r="B1970" s="181" t="s">
        <v>1118</v>
      </c>
      <c r="C1970" s="79"/>
      <c r="D1970" s="81"/>
      <c r="E1970" s="31"/>
      <c r="F1970" s="56"/>
    </row>
    <row r="1971" spans="1:6" s="13" customFormat="1" ht="25.5" customHeight="1">
      <c r="A1971" s="59"/>
      <c r="B1971" s="184" t="s">
        <v>1111</v>
      </c>
      <c r="C1971" s="79"/>
      <c r="D1971" s="81"/>
      <c r="E1971" s="60"/>
      <c r="F1971" s="56"/>
    </row>
    <row r="1972" spans="1:6" s="13" customFormat="1" ht="25.5" customHeight="1">
      <c r="A1972" s="59"/>
      <c r="B1972" s="181" t="s">
        <v>1119</v>
      </c>
      <c r="C1972" s="79">
        <v>12</v>
      </c>
      <c r="D1972" s="81" t="s">
        <v>42</v>
      </c>
      <c r="E1972" s="60"/>
      <c r="F1972" s="56">
        <f t="shared" si="39"/>
        <v>0</v>
      </c>
    </row>
    <row r="1973" spans="1:6" s="13" customFormat="1" ht="25.5" customHeight="1">
      <c r="A1973" s="30"/>
      <c r="B1973" s="181" t="s">
        <v>1120</v>
      </c>
      <c r="C1973" s="79">
        <v>23</v>
      </c>
      <c r="D1973" s="81" t="s">
        <v>42</v>
      </c>
      <c r="E1973" s="31"/>
      <c r="F1973" s="56">
        <f t="shared" si="39"/>
        <v>0</v>
      </c>
    </row>
    <row r="1974" spans="1:6" s="13" customFormat="1" ht="25.5" customHeight="1">
      <c r="A1974" s="30"/>
      <c r="B1974" s="181" t="s">
        <v>1121</v>
      </c>
      <c r="C1974" s="79">
        <v>3</v>
      </c>
      <c r="D1974" s="81" t="s">
        <v>42</v>
      </c>
      <c r="E1974" s="31"/>
      <c r="F1974" s="56">
        <f t="shared" si="39"/>
        <v>0</v>
      </c>
    </row>
    <row r="1975" spans="1:6" s="13" customFormat="1" ht="25.5" customHeight="1">
      <c r="A1975" s="30"/>
      <c r="B1975" s="181" t="s">
        <v>1122</v>
      </c>
      <c r="C1975" s="79">
        <v>3</v>
      </c>
      <c r="D1975" s="81" t="s">
        <v>42</v>
      </c>
      <c r="E1975" s="31"/>
      <c r="F1975" s="56">
        <f t="shared" si="39"/>
        <v>0</v>
      </c>
    </row>
    <row r="1976" spans="1:6" s="13" customFormat="1" ht="25.5" customHeight="1">
      <c r="A1976" s="30" t="s">
        <v>3</v>
      </c>
      <c r="B1976" s="121" t="s">
        <v>1123</v>
      </c>
      <c r="C1976" s="79"/>
      <c r="D1976" s="81"/>
      <c r="E1976" s="31"/>
      <c r="F1976" s="56"/>
    </row>
    <row r="1977" spans="1:6" s="13" customFormat="1" ht="25.5" customHeight="1">
      <c r="A1977" s="30"/>
      <c r="B1977" s="181" t="s">
        <v>1124</v>
      </c>
      <c r="C1977" s="79"/>
      <c r="D1977" s="81"/>
      <c r="E1977" s="31"/>
      <c r="F1977" s="56"/>
    </row>
    <row r="1978" spans="1:6" s="13" customFormat="1" ht="25.5" customHeight="1">
      <c r="A1978" s="30"/>
      <c r="B1978" s="182" t="s">
        <v>1125</v>
      </c>
      <c r="C1978" s="79"/>
      <c r="D1978" s="81"/>
      <c r="E1978" s="31"/>
      <c r="F1978" s="56"/>
    </row>
    <row r="1979" spans="1:6" s="13" customFormat="1" ht="25.5" customHeight="1">
      <c r="A1979" s="30"/>
      <c r="B1979" s="104" t="s">
        <v>1126</v>
      </c>
      <c r="C1979" s="79">
        <v>4</v>
      </c>
      <c r="D1979" s="81" t="s">
        <v>19</v>
      </c>
      <c r="E1979" s="31"/>
      <c r="F1979" s="56">
        <f t="shared" si="39"/>
        <v>0</v>
      </c>
    </row>
    <row r="1980" spans="1:6" s="13" customFormat="1" ht="25.5" customHeight="1">
      <c r="A1980" s="30"/>
      <c r="B1980" s="104" t="s">
        <v>1127</v>
      </c>
      <c r="C1980" s="79">
        <v>1</v>
      </c>
      <c r="D1980" s="81" t="s">
        <v>19</v>
      </c>
      <c r="E1980" s="31"/>
      <c r="F1980" s="56">
        <f t="shared" si="39"/>
        <v>0</v>
      </c>
    </row>
    <row r="1981" spans="1:6" s="13" customFormat="1" ht="25.5" customHeight="1">
      <c r="A1981" s="30"/>
      <c r="B1981" s="104" t="s">
        <v>1128</v>
      </c>
      <c r="C1981" s="79">
        <v>1</v>
      </c>
      <c r="D1981" s="81" t="s">
        <v>19</v>
      </c>
      <c r="E1981" s="31"/>
      <c r="F1981" s="56">
        <f t="shared" si="39"/>
        <v>0</v>
      </c>
    </row>
    <row r="1982" spans="1:6" s="13" customFormat="1" ht="25.5" customHeight="1">
      <c r="A1982" s="30"/>
      <c r="B1982" s="104" t="s">
        <v>1129</v>
      </c>
      <c r="C1982" s="79">
        <v>1</v>
      </c>
      <c r="D1982" s="81" t="s">
        <v>19</v>
      </c>
      <c r="E1982" s="31"/>
      <c r="F1982" s="56">
        <f t="shared" si="39"/>
        <v>0</v>
      </c>
    </row>
    <row r="1983" spans="1:6" s="13" customFormat="1" ht="25.5" customHeight="1">
      <c r="A1983" s="30" t="s">
        <v>32</v>
      </c>
      <c r="B1983" s="121" t="s">
        <v>1130</v>
      </c>
      <c r="C1983" s="79"/>
      <c r="D1983" s="81"/>
      <c r="E1983" s="31"/>
      <c r="F1983" s="56"/>
    </row>
    <row r="1984" spans="1:6" s="13" customFormat="1" ht="30" customHeight="1">
      <c r="A1984" s="30"/>
      <c r="B1984" s="181" t="s">
        <v>1131</v>
      </c>
      <c r="C1984" s="79">
        <v>1</v>
      </c>
      <c r="D1984" s="81" t="s">
        <v>26</v>
      </c>
      <c r="E1984" s="31"/>
      <c r="F1984" s="56">
        <f t="shared" si="39"/>
        <v>0</v>
      </c>
    </row>
    <row r="1985" spans="1:6" s="13" customFormat="1" ht="25.5" customHeight="1">
      <c r="A1985" s="30" t="s">
        <v>43</v>
      </c>
      <c r="B1985" s="121" t="s">
        <v>1132</v>
      </c>
      <c r="C1985" s="79">
        <v>1</v>
      </c>
      <c r="D1985" s="81" t="s">
        <v>19</v>
      </c>
      <c r="E1985" s="31"/>
      <c r="F1985" s="56">
        <f t="shared" si="39"/>
        <v>0</v>
      </c>
    </row>
    <row r="1986" spans="1:6" s="13" customFormat="1" ht="146.25" customHeight="1">
      <c r="A1986" s="30"/>
      <c r="B1986" s="181" t="s">
        <v>1133</v>
      </c>
      <c r="C1986" s="79"/>
      <c r="D1986" s="81"/>
      <c r="E1986" s="31"/>
      <c r="F1986" s="56"/>
    </row>
    <row r="1987" spans="1:6" s="13" customFormat="1" ht="25.5" customHeight="1">
      <c r="A1987" s="30"/>
      <c r="B1987" s="184" t="s">
        <v>1111</v>
      </c>
      <c r="C1987" s="79"/>
      <c r="D1987" s="81"/>
      <c r="E1987" s="31"/>
      <c r="F1987" s="56"/>
    </row>
    <row r="1988" spans="1:6" s="13" customFormat="1" ht="25.5" customHeight="1">
      <c r="A1988" s="30" t="s">
        <v>44</v>
      </c>
      <c r="B1988" s="121" t="s">
        <v>1134</v>
      </c>
      <c r="C1988" s="79"/>
      <c r="D1988" s="81"/>
      <c r="E1988" s="31"/>
      <c r="F1988" s="56"/>
    </row>
    <row r="1989" spans="1:6" s="13" customFormat="1" ht="25.5" customHeight="1">
      <c r="A1989" s="30"/>
      <c r="B1989" s="181" t="s">
        <v>1135</v>
      </c>
      <c r="C1989" s="79"/>
      <c r="D1989" s="81"/>
      <c r="E1989" s="31"/>
      <c r="F1989" s="56"/>
    </row>
    <row r="1990" spans="1:6" s="13" customFormat="1" ht="25.5" customHeight="1">
      <c r="A1990" s="30"/>
      <c r="B1990" s="184" t="s">
        <v>1125</v>
      </c>
      <c r="C1990" s="79"/>
      <c r="D1990" s="81"/>
      <c r="E1990" s="31"/>
      <c r="F1990" s="56"/>
    </row>
    <row r="1991" spans="1:6" s="13" customFormat="1" ht="25.5" customHeight="1">
      <c r="A1991" s="30"/>
      <c r="B1991" s="182" t="s">
        <v>1136</v>
      </c>
      <c r="C1991" s="79">
        <v>7</v>
      </c>
      <c r="D1991" s="81" t="s">
        <v>19</v>
      </c>
      <c r="E1991" s="31"/>
      <c r="F1991" s="56">
        <f t="shared" si="39"/>
        <v>0</v>
      </c>
    </row>
    <row r="1992" spans="1:6" s="13" customFormat="1" ht="25.5" customHeight="1">
      <c r="A1992" s="30" t="s">
        <v>45</v>
      </c>
      <c r="B1992" s="121" t="s">
        <v>1137</v>
      </c>
      <c r="C1992" s="79">
        <v>1</v>
      </c>
      <c r="D1992" s="81" t="s">
        <v>26</v>
      </c>
      <c r="E1992" s="31"/>
      <c r="F1992" s="56">
        <f t="shared" si="39"/>
        <v>0</v>
      </c>
    </row>
    <row r="1993" spans="1:6" s="13" customFormat="1" ht="51" customHeight="1">
      <c r="A1993" s="30"/>
      <c r="B1993" s="181" t="s">
        <v>1138</v>
      </c>
      <c r="C1993" s="79"/>
      <c r="D1993" s="81"/>
      <c r="E1993" s="31"/>
      <c r="F1993" s="56"/>
    </row>
    <row r="1994" spans="1:6" s="13" customFormat="1" ht="25.5" customHeight="1">
      <c r="A1994" s="30" t="s">
        <v>46</v>
      </c>
      <c r="B1994" s="121" t="s">
        <v>1139</v>
      </c>
      <c r="C1994" s="79">
        <v>1</v>
      </c>
      <c r="D1994" s="81" t="s">
        <v>26</v>
      </c>
      <c r="E1994" s="31"/>
      <c r="F1994" s="56">
        <f t="shared" si="39"/>
        <v>0</v>
      </c>
    </row>
    <row r="1995" spans="1:6" s="13" customFormat="1" ht="42" customHeight="1">
      <c r="A1995" s="30"/>
      <c r="B1995" s="181" t="s">
        <v>1140</v>
      </c>
      <c r="C1995" s="79"/>
      <c r="D1995" s="81"/>
      <c r="E1995" s="31"/>
      <c r="F1995" s="56"/>
    </row>
    <row r="1996" spans="1:6" s="13" customFormat="1" ht="25.5" customHeight="1">
      <c r="A1996" s="30" t="s">
        <v>47</v>
      </c>
      <c r="B1996" s="121" t="s">
        <v>1141</v>
      </c>
      <c r="C1996" s="79">
        <v>1</v>
      </c>
      <c r="D1996" s="81" t="s">
        <v>26</v>
      </c>
      <c r="E1996" s="31"/>
      <c r="F1996" s="56">
        <f t="shared" si="39"/>
        <v>0</v>
      </c>
    </row>
    <row r="1997" spans="1:6" s="13" customFormat="1" ht="31.5" customHeight="1">
      <c r="A1997" s="30"/>
      <c r="B1997" s="181" t="s">
        <v>1142</v>
      </c>
      <c r="C1997" s="79"/>
      <c r="D1997" s="81"/>
      <c r="E1997" s="31"/>
      <c r="F1997" s="56"/>
    </row>
    <row r="1998" spans="1:6" s="13" customFormat="1" ht="25.5" customHeight="1">
      <c r="A1998" s="30" t="s">
        <v>48</v>
      </c>
      <c r="B1998" s="121" t="s">
        <v>1143</v>
      </c>
      <c r="C1998" s="79">
        <v>1</v>
      </c>
      <c r="D1998" s="81" t="s">
        <v>50</v>
      </c>
      <c r="E1998" s="31"/>
      <c r="F1998" s="56">
        <f t="shared" si="39"/>
        <v>0</v>
      </c>
    </row>
    <row r="1999" spans="1:6" s="13" customFormat="1" ht="57.75" customHeight="1" thickBot="1">
      <c r="A1999" s="30"/>
      <c r="B1999" s="183" t="s">
        <v>1144</v>
      </c>
      <c r="C1999" s="79"/>
      <c r="D1999" s="81"/>
      <c r="E1999" s="31"/>
      <c r="F1999" s="56"/>
    </row>
    <row r="2000" spans="1:6" s="14" customFormat="1" ht="18" customHeight="1" thickBot="1">
      <c r="A2000" s="33"/>
      <c r="B2000" s="241" t="s">
        <v>1145</v>
      </c>
      <c r="C2000" s="242"/>
      <c r="D2000" s="243"/>
      <c r="E2000" s="57"/>
      <c r="F2000" s="34">
        <f>SUM(F1962:F1999)</f>
        <v>0</v>
      </c>
    </row>
    <row r="2001" spans="1:6" ht="12" customHeight="1">
      <c r="B2001" s="52"/>
      <c r="C2001" s="52"/>
      <c r="D2001" s="52"/>
    </row>
    <row r="2002" spans="1:6" ht="12" customHeight="1">
      <c r="A2002" s="109" t="s">
        <v>1</v>
      </c>
      <c r="B2002" s="110" t="s">
        <v>1146</v>
      </c>
      <c r="C2002" s="110"/>
      <c r="D2002" s="110"/>
      <c r="E2002" s="111"/>
      <c r="F2002" s="111"/>
    </row>
    <row r="2003" spans="1:6" ht="12" customHeight="1">
      <c r="B2003" s="52"/>
      <c r="C2003" s="52"/>
      <c r="D2003" s="52"/>
    </row>
    <row r="2004" spans="1:6" ht="12" customHeight="1">
      <c r="B2004" s="52" t="s">
        <v>1147</v>
      </c>
      <c r="C2004" s="52"/>
      <c r="D2004" s="52"/>
    </row>
    <row r="2005" spans="1:6" ht="37.5" customHeight="1">
      <c r="B2005" s="276" t="s">
        <v>1148</v>
      </c>
      <c r="C2005" s="276"/>
      <c r="D2005" s="276"/>
    </row>
    <row r="2006" spans="1:6" ht="12" customHeight="1" thickBot="1">
      <c r="B2006" s="52"/>
      <c r="C2006" s="52"/>
      <c r="D2006" s="52"/>
    </row>
    <row r="2007" spans="1:6" s="14" customFormat="1" ht="24" customHeight="1">
      <c r="A2007" s="21" t="s">
        <v>4</v>
      </c>
      <c r="B2007" s="22" t="s">
        <v>5</v>
      </c>
      <c r="C2007" s="23" t="s">
        <v>6</v>
      </c>
      <c r="D2007" s="46" t="s">
        <v>7</v>
      </c>
      <c r="E2007" s="45" t="s">
        <v>9</v>
      </c>
      <c r="F2007" s="24" t="s">
        <v>10</v>
      </c>
    </row>
    <row r="2008" spans="1:6" s="14" customFormat="1" ht="15" customHeight="1" thickBot="1">
      <c r="A2008" s="25" t="s">
        <v>8</v>
      </c>
      <c r="B2008" s="26">
        <v>1</v>
      </c>
      <c r="C2008" s="27">
        <v>2</v>
      </c>
      <c r="D2008" s="47">
        <v>3</v>
      </c>
      <c r="E2008" s="28">
        <v>4</v>
      </c>
      <c r="F2008" s="29" t="s">
        <v>17</v>
      </c>
    </row>
    <row r="2009" spans="1:6" s="13" customFormat="1" ht="25.5" customHeight="1">
      <c r="A2009" s="30" t="s">
        <v>0</v>
      </c>
      <c r="B2009" s="121" t="s">
        <v>1150</v>
      </c>
      <c r="C2009" s="79">
        <v>3</v>
      </c>
      <c r="D2009" s="81" t="s">
        <v>26</v>
      </c>
      <c r="E2009" s="31"/>
      <c r="F2009" s="56">
        <f>C2009*E2009</f>
        <v>0</v>
      </c>
    </row>
    <row r="2010" spans="1:6" s="13" customFormat="1" ht="85.5" customHeight="1">
      <c r="A2010" s="30"/>
      <c r="B2010" s="181" t="s">
        <v>1151</v>
      </c>
      <c r="C2010" s="79"/>
      <c r="D2010" s="81"/>
      <c r="E2010" s="31"/>
      <c r="F2010" s="56"/>
    </row>
    <row r="2011" spans="1:6" s="13" customFormat="1" ht="63.75" customHeight="1">
      <c r="A2011" s="30"/>
      <c r="B2011" s="182" t="s">
        <v>1152</v>
      </c>
      <c r="C2011" s="79"/>
      <c r="D2011" s="81"/>
      <c r="E2011" s="31"/>
      <c r="F2011" s="56"/>
    </row>
    <row r="2012" spans="1:6" s="13" customFormat="1" ht="25.5" customHeight="1">
      <c r="A2012" s="30" t="s">
        <v>1</v>
      </c>
      <c r="B2012" s="180" t="s">
        <v>1153</v>
      </c>
      <c r="C2012" s="79">
        <v>2</v>
      </c>
      <c r="D2012" s="81" t="s">
        <v>19</v>
      </c>
      <c r="E2012" s="31"/>
      <c r="F2012" s="56">
        <f>C2012*E2012</f>
        <v>0</v>
      </c>
    </row>
    <row r="2013" spans="1:6" s="13" customFormat="1" ht="71.25" customHeight="1">
      <c r="A2013" s="30"/>
      <c r="B2013" s="175" t="s">
        <v>1154</v>
      </c>
      <c r="C2013" s="79"/>
      <c r="D2013" s="81"/>
      <c r="E2013" s="31"/>
      <c r="F2013" s="56"/>
    </row>
    <row r="2014" spans="1:6" s="13" customFormat="1" ht="54" customHeight="1">
      <c r="A2014" s="30"/>
      <c r="B2014" s="182" t="s">
        <v>1155</v>
      </c>
      <c r="C2014" s="79"/>
      <c r="D2014" s="81"/>
      <c r="E2014" s="31"/>
      <c r="F2014" s="56"/>
    </row>
    <row r="2015" spans="1:6" s="13" customFormat="1" ht="25.5" customHeight="1">
      <c r="A2015" s="30" t="s">
        <v>2</v>
      </c>
      <c r="B2015" s="180" t="s">
        <v>1156</v>
      </c>
      <c r="C2015" s="79">
        <v>2</v>
      </c>
      <c r="D2015" s="81" t="s">
        <v>19</v>
      </c>
      <c r="E2015" s="31"/>
      <c r="F2015" s="56">
        <f t="shared" ref="F2011:F2053" si="40">C2015*E2015</f>
        <v>0</v>
      </c>
    </row>
    <row r="2016" spans="1:6" s="13" customFormat="1" ht="39" customHeight="1">
      <c r="A2016" s="30"/>
      <c r="B2016" s="185" t="s">
        <v>1157</v>
      </c>
      <c r="C2016" s="79"/>
      <c r="D2016" s="81"/>
      <c r="E2016" s="31"/>
      <c r="F2016" s="56"/>
    </row>
    <row r="2017" spans="1:6" s="13" customFormat="1" ht="57" customHeight="1">
      <c r="A2017" s="30"/>
      <c r="B2017" s="186" t="s">
        <v>1158</v>
      </c>
      <c r="C2017" s="79"/>
      <c r="D2017" s="81"/>
      <c r="E2017" s="31"/>
      <c r="F2017" s="56"/>
    </row>
    <row r="2018" spans="1:6" s="13" customFormat="1" ht="25.5" customHeight="1">
      <c r="A2018" s="30" t="s">
        <v>3</v>
      </c>
      <c r="B2018" s="121" t="s">
        <v>1159</v>
      </c>
      <c r="C2018" s="79">
        <v>3</v>
      </c>
      <c r="D2018" s="81" t="s">
        <v>19</v>
      </c>
      <c r="E2018" s="31"/>
      <c r="F2018" s="56">
        <f t="shared" si="40"/>
        <v>0</v>
      </c>
    </row>
    <row r="2019" spans="1:6" s="13" customFormat="1" ht="29.25" customHeight="1">
      <c r="A2019" s="30"/>
      <c r="B2019" s="187" t="s">
        <v>1160</v>
      </c>
      <c r="C2019" s="79"/>
      <c r="D2019" s="81"/>
      <c r="E2019" s="31"/>
      <c r="F2019" s="56"/>
    </row>
    <row r="2020" spans="1:6" s="13" customFormat="1" ht="27" customHeight="1">
      <c r="A2020" s="59"/>
      <c r="B2020" s="184" t="s">
        <v>1111</v>
      </c>
      <c r="C2020" s="79"/>
      <c r="D2020" s="81"/>
      <c r="E2020" s="60"/>
      <c r="F2020" s="56"/>
    </row>
    <row r="2021" spans="1:6" s="13" customFormat="1" ht="25.5" customHeight="1">
      <c r="A2021" s="59" t="s">
        <v>32</v>
      </c>
      <c r="B2021" s="121" t="s">
        <v>1161</v>
      </c>
      <c r="C2021" s="79"/>
      <c r="D2021" s="81"/>
      <c r="E2021" s="60"/>
      <c r="F2021" s="56"/>
    </row>
    <row r="2022" spans="1:6" s="13" customFormat="1" ht="25.5" customHeight="1">
      <c r="A2022" s="30"/>
      <c r="B2022" s="181" t="s">
        <v>1162</v>
      </c>
      <c r="C2022" s="79"/>
      <c r="D2022" s="81"/>
      <c r="E2022" s="31"/>
      <c r="F2022" s="56"/>
    </row>
    <row r="2023" spans="1:6" s="13" customFormat="1" ht="25.5" customHeight="1">
      <c r="A2023" s="30"/>
      <c r="B2023" s="182" t="s">
        <v>1191</v>
      </c>
      <c r="C2023" s="79"/>
      <c r="D2023" s="81"/>
      <c r="E2023" s="31"/>
      <c r="F2023" s="56"/>
    </row>
    <row r="2024" spans="1:6" s="13" customFormat="1" ht="25.5" customHeight="1">
      <c r="A2024" s="30"/>
      <c r="B2024" s="182" t="s">
        <v>1163</v>
      </c>
      <c r="C2024" s="79">
        <v>2</v>
      </c>
      <c r="D2024" s="81" t="s">
        <v>19</v>
      </c>
      <c r="E2024" s="31"/>
      <c r="F2024" s="56">
        <f t="shared" si="40"/>
        <v>0</v>
      </c>
    </row>
    <row r="2025" spans="1:6" s="13" customFormat="1" ht="25.5" customHeight="1">
      <c r="A2025" s="30"/>
      <c r="B2025" s="182" t="s">
        <v>1164</v>
      </c>
      <c r="C2025" s="79">
        <v>2</v>
      </c>
      <c r="D2025" s="81" t="s">
        <v>19</v>
      </c>
      <c r="E2025" s="31"/>
      <c r="F2025" s="56">
        <f t="shared" si="40"/>
        <v>0</v>
      </c>
    </row>
    <row r="2026" spans="1:6" s="13" customFormat="1" ht="25.5" customHeight="1">
      <c r="A2026" s="30"/>
      <c r="B2026" s="182" t="s">
        <v>1165</v>
      </c>
      <c r="C2026" s="79">
        <v>3</v>
      </c>
      <c r="D2026" s="81" t="s">
        <v>19</v>
      </c>
      <c r="E2026" s="31"/>
      <c r="F2026" s="56">
        <f t="shared" si="40"/>
        <v>0</v>
      </c>
    </row>
    <row r="2027" spans="1:6" s="13" customFormat="1" ht="25.5" customHeight="1">
      <c r="A2027" s="30"/>
      <c r="B2027" s="182" t="s">
        <v>1166</v>
      </c>
      <c r="C2027" s="79">
        <v>2</v>
      </c>
      <c r="D2027" s="81" t="s">
        <v>19</v>
      </c>
      <c r="E2027" s="31"/>
      <c r="F2027" s="56">
        <f t="shared" si="40"/>
        <v>0</v>
      </c>
    </row>
    <row r="2028" spans="1:6" s="13" customFormat="1" ht="25.5" customHeight="1">
      <c r="A2028" s="30"/>
      <c r="B2028" s="182" t="s">
        <v>1167</v>
      </c>
      <c r="C2028" s="79">
        <v>2</v>
      </c>
      <c r="D2028" s="81" t="s">
        <v>19</v>
      </c>
      <c r="E2028" s="31"/>
      <c r="F2028" s="56">
        <f t="shared" si="40"/>
        <v>0</v>
      </c>
    </row>
    <row r="2029" spans="1:6" s="13" customFormat="1" ht="25.5" customHeight="1">
      <c r="A2029" s="30" t="s">
        <v>43</v>
      </c>
      <c r="B2029" s="180" t="s">
        <v>1168</v>
      </c>
      <c r="C2029" s="79">
        <v>1</v>
      </c>
      <c r="D2029" s="81" t="s">
        <v>19</v>
      </c>
      <c r="E2029" s="31"/>
      <c r="F2029" s="56">
        <f t="shared" si="40"/>
        <v>0</v>
      </c>
    </row>
    <row r="2030" spans="1:6" s="13" customFormat="1" ht="71.25" customHeight="1">
      <c r="A2030" s="30"/>
      <c r="B2030" s="181" t="s">
        <v>1169</v>
      </c>
      <c r="C2030" s="79"/>
      <c r="D2030" s="81"/>
      <c r="E2030" s="31"/>
      <c r="F2030" s="56"/>
    </row>
    <row r="2031" spans="1:6" s="13" customFormat="1" ht="72" customHeight="1">
      <c r="A2031" s="30"/>
      <c r="B2031" s="184" t="s">
        <v>1170</v>
      </c>
      <c r="C2031" s="79"/>
      <c r="D2031" s="81"/>
      <c r="E2031" s="31"/>
      <c r="F2031" s="56"/>
    </row>
    <row r="2032" spans="1:6" s="13" customFormat="1" ht="25.5" customHeight="1">
      <c r="A2032" s="30" t="s">
        <v>44</v>
      </c>
      <c r="B2032" s="180" t="s">
        <v>1171</v>
      </c>
      <c r="C2032" s="79">
        <v>1</v>
      </c>
      <c r="D2032" s="81" t="s">
        <v>19</v>
      </c>
      <c r="E2032" s="31"/>
      <c r="F2032" s="56">
        <f t="shared" si="40"/>
        <v>0</v>
      </c>
    </row>
    <row r="2033" spans="1:6" s="13" customFormat="1" ht="84" customHeight="1">
      <c r="A2033" s="30"/>
      <c r="B2033" s="181" t="s">
        <v>1172</v>
      </c>
      <c r="C2033" s="79"/>
      <c r="D2033" s="81"/>
      <c r="E2033" s="31"/>
      <c r="F2033" s="56"/>
    </row>
    <row r="2034" spans="1:6" s="13" customFormat="1" ht="71.25" customHeight="1">
      <c r="A2034" s="30"/>
      <c r="B2034" s="184" t="s">
        <v>1173</v>
      </c>
      <c r="C2034" s="79"/>
      <c r="D2034" s="81"/>
      <c r="E2034" s="31"/>
      <c r="F2034" s="56"/>
    </row>
    <row r="2035" spans="1:6" s="13" customFormat="1" ht="25.5" customHeight="1">
      <c r="A2035" s="30" t="s">
        <v>45</v>
      </c>
      <c r="B2035" s="121" t="s">
        <v>1174</v>
      </c>
      <c r="C2035" s="79">
        <v>1</v>
      </c>
      <c r="D2035" s="81" t="s">
        <v>19</v>
      </c>
      <c r="E2035" s="31"/>
      <c r="F2035" s="56">
        <f t="shared" si="40"/>
        <v>0</v>
      </c>
    </row>
    <row r="2036" spans="1:6" s="13" customFormat="1" ht="42.75" customHeight="1">
      <c r="A2036" s="30"/>
      <c r="B2036" s="181" t="s">
        <v>1175</v>
      </c>
      <c r="C2036" s="79"/>
      <c r="D2036" s="81"/>
      <c r="E2036" s="31"/>
      <c r="F2036" s="56"/>
    </row>
    <row r="2037" spans="1:6" s="13" customFormat="1" ht="31.5" customHeight="1">
      <c r="A2037" s="59"/>
      <c r="B2037" s="184" t="s">
        <v>1111</v>
      </c>
      <c r="C2037" s="79"/>
      <c r="D2037" s="81"/>
      <c r="E2037" s="60"/>
      <c r="F2037" s="56"/>
    </row>
    <row r="2038" spans="1:6" s="13" customFormat="1" ht="25.5" customHeight="1">
      <c r="A2038" s="59" t="s">
        <v>46</v>
      </c>
      <c r="B2038" s="121" t="s">
        <v>1176</v>
      </c>
      <c r="C2038" s="79">
        <v>1</v>
      </c>
      <c r="D2038" s="81" t="s">
        <v>19</v>
      </c>
      <c r="E2038" s="60"/>
      <c r="F2038" s="56">
        <f t="shared" si="40"/>
        <v>0</v>
      </c>
    </row>
    <row r="2039" spans="1:6" s="13" customFormat="1" ht="55.5" customHeight="1">
      <c r="A2039" s="30"/>
      <c r="B2039" s="181" t="s">
        <v>1177</v>
      </c>
      <c r="C2039" s="79"/>
      <c r="D2039" s="81"/>
      <c r="E2039" s="31"/>
      <c r="F2039" s="56"/>
    </row>
    <row r="2040" spans="1:6" s="13" customFormat="1" ht="25.5" customHeight="1">
      <c r="A2040" s="30" t="s">
        <v>47</v>
      </c>
      <c r="B2040" s="121" t="s">
        <v>1178</v>
      </c>
      <c r="C2040" s="79">
        <v>1</v>
      </c>
      <c r="D2040" s="81" t="s">
        <v>19</v>
      </c>
      <c r="E2040" s="31"/>
      <c r="F2040" s="56">
        <f t="shared" si="40"/>
        <v>0</v>
      </c>
    </row>
    <row r="2041" spans="1:6" s="13" customFormat="1" ht="52.5" customHeight="1">
      <c r="A2041" s="30"/>
      <c r="B2041" s="181" t="s">
        <v>1179</v>
      </c>
      <c r="C2041" s="79"/>
      <c r="D2041" s="81"/>
      <c r="E2041" s="31"/>
      <c r="F2041" s="56"/>
    </row>
    <row r="2042" spans="1:6" s="13" customFormat="1" ht="25.5" customHeight="1">
      <c r="A2042" s="30" t="s">
        <v>48</v>
      </c>
      <c r="B2042" s="180" t="s">
        <v>1180</v>
      </c>
      <c r="C2042" s="79">
        <v>1</v>
      </c>
      <c r="D2042" s="81" t="s">
        <v>26</v>
      </c>
      <c r="E2042" s="31"/>
      <c r="F2042" s="56">
        <f t="shared" si="40"/>
        <v>0</v>
      </c>
    </row>
    <row r="2043" spans="1:6" s="13" customFormat="1" ht="48" customHeight="1">
      <c r="A2043" s="30"/>
      <c r="B2043" s="181" t="s">
        <v>1192</v>
      </c>
      <c r="C2043" s="79"/>
      <c r="D2043" s="81"/>
      <c r="E2043" s="31"/>
      <c r="F2043" s="56"/>
    </row>
    <row r="2044" spans="1:6" s="13" customFormat="1" ht="25.5" customHeight="1">
      <c r="A2044" s="30" t="s">
        <v>49</v>
      </c>
      <c r="B2044" s="180" t="s">
        <v>1181</v>
      </c>
      <c r="C2044" s="79">
        <v>1</v>
      </c>
      <c r="D2044" s="81" t="s">
        <v>26</v>
      </c>
      <c r="E2044" s="31"/>
      <c r="F2044" s="56">
        <f t="shared" si="40"/>
        <v>0</v>
      </c>
    </row>
    <row r="2045" spans="1:6" s="13" customFormat="1" ht="53.25" customHeight="1">
      <c r="A2045" s="30"/>
      <c r="B2045" s="181" t="s">
        <v>1182</v>
      </c>
      <c r="C2045" s="79"/>
      <c r="D2045" s="81"/>
      <c r="E2045" s="31"/>
      <c r="F2045" s="56"/>
    </row>
    <row r="2046" spans="1:6" s="13" customFormat="1" ht="25.5" customHeight="1">
      <c r="A2046" s="30" t="s">
        <v>57</v>
      </c>
      <c r="B2046" s="180" t="s">
        <v>1183</v>
      </c>
      <c r="C2046" s="79">
        <v>1</v>
      </c>
      <c r="D2046" s="81" t="s">
        <v>26</v>
      </c>
      <c r="E2046" s="31"/>
      <c r="F2046" s="56">
        <f t="shared" si="40"/>
        <v>0</v>
      </c>
    </row>
    <row r="2047" spans="1:6" s="13" customFormat="1" ht="45" customHeight="1">
      <c r="A2047" s="30"/>
      <c r="B2047" s="181" t="s">
        <v>1184</v>
      </c>
      <c r="C2047" s="79"/>
      <c r="D2047" s="81"/>
      <c r="E2047" s="31"/>
      <c r="F2047" s="56"/>
    </row>
    <row r="2048" spans="1:6" s="13" customFormat="1" ht="25.5" customHeight="1">
      <c r="A2048" s="30" t="s">
        <v>58</v>
      </c>
      <c r="B2048" s="180" t="s">
        <v>1185</v>
      </c>
      <c r="C2048" s="79">
        <v>1</v>
      </c>
      <c r="D2048" s="81" t="s">
        <v>26</v>
      </c>
      <c r="E2048" s="31"/>
      <c r="F2048" s="56">
        <f t="shared" si="40"/>
        <v>0</v>
      </c>
    </row>
    <row r="2049" spans="1:6" s="13" customFormat="1" ht="49.5" customHeight="1">
      <c r="A2049" s="30"/>
      <c r="B2049" s="181" t="s">
        <v>1186</v>
      </c>
      <c r="C2049" s="79"/>
      <c r="D2049" s="81"/>
      <c r="E2049" s="31"/>
      <c r="F2049" s="56"/>
    </row>
    <row r="2050" spans="1:6" s="13" customFormat="1" ht="25.5" customHeight="1">
      <c r="A2050" s="30" t="s">
        <v>59</v>
      </c>
      <c r="B2050" s="180" t="s">
        <v>1187</v>
      </c>
      <c r="C2050" s="79">
        <v>1</v>
      </c>
      <c r="D2050" s="81" t="s">
        <v>26</v>
      </c>
      <c r="E2050" s="31"/>
      <c r="F2050" s="56">
        <f t="shared" si="40"/>
        <v>0</v>
      </c>
    </row>
    <row r="2051" spans="1:6" s="13" customFormat="1" ht="50.25" customHeight="1">
      <c r="A2051" s="30"/>
      <c r="B2051" s="181" t="s">
        <v>1188</v>
      </c>
      <c r="C2051" s="79"/>
      <c r="D2051" s="81"/>
      <c r="E2051" s="31"/>
      <c r="F2051" s="56"/>
    </row>
    <row r="2052" spans="1:6" s="13" customFormat="1" ht="25.5" customHeight="1">
      <c r="A2052" s="30" t="s">
        <v>60</v>
      </c>
      <c r="B2052" s="121" t="s">
        <v>1189</v>
      </c>
      <c r="C2052" s="79">
        <v>1</v>
      </c>
      <c r="D2052" s="81" t="s">
        <v>50</v>
      </c>
      <c r="E2052" s="31"/>
      <c r="F2052" s="56">
        <f t="shared" si="40"/>
        <v>0</v>
      </c>
    </row>
    <row r="2053" spans="1:6" s="13" customFormat="1" ht="53.25" customHeight="1" thickBot="1">
      <c r="A2053" s="30"/>
      <c r="B2053" s="181" t="s">
        <v>1190</v>
      </c>
      <c r="C2053" s="79"/>
      <c r="D2053" s="81"/>
      <c r="E2053" s="31"/>
      <c r="F2053" s="56"/>
    </row>
    <row r="2054" spans="1:6" s="14" customFormat="1" ht="18" customHeight="1" thickBot="1">
      <c r="A2054" s="33"/>
      <c r="B2054" s="241" t="s">
        <v>1149</v>
      </c>
      <c r="C2054" s="242"/>
      <c r="D2054" s="243"/>
      <c r="E2054" s="57"/>
      <c r="F2054" s="34">
        <f>SUM(F2009:F2053)</f>
        <v>0</v>
      </c>
    </row>
    <row r="2055" spans="1:6" ht="12" customHeight="1">
      <c r="B2055" s="52"/>
      <c r="C2055" s="52"/>
      <c r="D2055" s="52"/>
    </row>
    <row r="2056" spans="1:6" ht="13.5" customHeight="1">
      <c r="A2056" s="247" t="s">
        <v>1193</v>
      </c>
      <c r="B2056" s="247"/>
      <c r="C2056" s="247"/>
      <c r="D2056" s="247"/>
      <c r="E2056" s="247"/>
      <c r="F2056" s="247"/>
    </row>
    <row r="2057" spans="1:6" ht="12.75" customHeight="1" thickBot="1">
      <c r="A2057" s="35"/>
      <c r="B2057" s="35"/>
      <c r="C2057" s="35"/>
      <c r="D2057" s="35"/>
      <c r="E2057" s="35"/>
      <c r="F2057" s="35"/>
    </row>
    <row r="2058" spans="1:6" s="14" customFormat="1" ht="20.25" customHeight="1" thickBot="1">
      <c r="A2058" s="36"/>
      <c r="B2058" s="248" t="s">
        <v>22</v>
      </c>
      <c r="C2058" s="249"/>
      <c r="D2058" s="250"/>
      <c r="E2058" s="251" t="s">
        <v>18</v>
      </c>
      <c r="F2058" s="250"/>
    </row>
    <row r="2059" spans="1:6" s="14" customFormat="1" ht="22.5" customHeight="1">
      <c r="A2059" s="53" t="s">
        <v>0</v>
      </c>
      <c r="B2059" s="252" t="s">
        <v>1108</v>
      </c>
      <c r="C2059" s="253"/>
      <c r="D2059" s="254"/>
      <c r="E2059" s="255">
        <f>F2000</f>
        <v>0</v>
      </c>
      <c r="F2059" s="256"/>
    </row>
    <row r="2060" spans="1:6" s="14" customFormat="1" ht="22.5" customHeight="1" thickBot="1">
      <c r="A2060" s="37" t="s">
        <v>1</v>
      </c>
      <c r="B2060" s="263" t="s">
        <v>1146</v>
      </c>
      <c r="C2060" s="264"/>
      <c r="D2060" s="265"/>
      <c r="E2060" s="266">
        <f>F2054</f>
        <v>0</v>
      </c>
      <c r="F2060" s="267"/>
    </row>
    <row r="2061" spans="1:6" s="19" customFormat="1" ht="18.75" customHeight="1" thickBot="1">
      <c r="A2061" s="90"/>
      <c r="B2061" s="257" t="s">
        <v>1194</v>
      </c>
      <c r="C2061" s="258"/>
      <c r="D2061" s="259"/>
      <c r="E2061" s="260">
        <f>SUM(E2059:F2060)</f>
        <v>0</v>
      </c>
      <c r="F2061" s="261"/>
    </row>
    <row r="2062" spans="1:6" ht="12" customHeight="1">
      <c r="B2062" s="52"/>
      <c r="C2062" s="52"/>
      <c r="D2062" s="52"/>
    </row>
    <row r="2063" spans="1:6" ht="12" customHeight="1">
      <c r="A2063" s="112" t="s">
        <v>25</v>
      </c>
      <c r="B2063" s="113" t="s">
        <v>1195</v>
      </c>
      <c r="C2063" s="113"/>
      <c r="D2063" s="113"/>
      <c r="E2063" s="114"/>
      <c r="F2063" s="114"/>
    </row>
    <row r="2064" spans="1:6" ht="12" customHeight="1">
      <c r="B2064" s="52"/>
      <c r="C2064" s="52"/>
      <c r="D2064" s="52"/>
    </row>
    <row r="2065" spans="1:6" ht="12" customHeight="1">
      <c r="B2065" s="52" t="s">
        <v>56</v>
      </c>
      <c r="C2065" s="52"/>
      <c r="D2065" s="52"/>
    </row>
    <row r="2066" spans="1:6" ht="67.5" customHeight="1">
      <c r="B2066" s="262" t="s">
        <v>1196</v>
      </c>
      <c r="C2066" s="262"/>
      <c r="D2066" s="262"/>
    </row>
    <row r="2067" spans="1:6" ht="12" customHeight="1">
      <c r="B2067" s="52"/>
      <c r="C2067" s="52"/>
      <c r="D2067" s="52"/>
    </row>
    <row r="2068" spans="1:6" ht="12" customHeight="1">
      <c r="A2068" s="109" t="s">
        <v>0</v>
      </c>
      <c r="B2068" s="110" t="s">
        <v>1197</v>
      </c>
      <c r="C2068" s="110"/>
      <c r="D2068" s="110"/>
      <c r="E2068" s="111"/>
      <c r="F2068" s="111"/>
    </row>
    <row r="2069" spans="1:6" ht="12" customHeight="1" thickBot="1">
      <c r="B2069" s="52"/>
      <c r="C2069" s="52"/>
      <c r="D2069" s="52"/>
    </row>
    <row r="2070" spans="1:6" s="14" customFormat="1" ht="24" customHeight="1">
      <c r="A2070" s="21" t="s">
        <v>4</v>
      </c>
      <c r="B2070" s="22" t="s">
        <v>5</v>
      </c>
      <c r="C2070" s="23" t="s">
        <v>6</v>
      </c>
      <c r="D2070" s="46" t="s">
        <v>7</v>
      </c>
      <c r="E2070" s="45" t="s">
        <v>9</v>
      </c>
      <c r="F2070" s="24" t="s">
        <v>10</v>
      </c>
    </row>
    <row r="2071" spans="1:6" s="14" customFormat="1" ht="15" customHeight="1" thickBot="1">
      <c r="A2071" s="25" t="s">
        <v>8</v>
      </c>
      <c r="B2071" s="26">
        <v>1</v>
      </c>
      <c r="C2071" s="27">
        <v>2</v>
      </c>
      <c r="D2071" s="47">
        <v>3</v>
      </c>
      <c r="E2071" s="28">
        <v>4</v>
      </c>
      <c r="F2071" s="29" t="s">
        <v>17</v>
      </c>
    </row>
    <row r="2072" spans="1:6" s="13" customFormat="1" ht="25.5" customHeight="1">
      <c r="A2072" s="74" t="s">
        <v>0</v>
      </c>
      <c r="B2072" s="202" t="s">
        <v>1199</v>
      </c>
      <c r="C2072" s="203"/>
      <c r="D2072" s="204"/>
      <c r="E2072" s="31"/>
      <c r="F2072" s="56"/>
    </row>
    <row r="2073" spans="1:6" s="13" customFormat="1" ht="22.5" customHeight="1">
      <c r="A2073" s="30"/>
      <c r="B2073" s="188" t="s">
        <v>1200</v>
      </c>
      <c r="C2073" s="79"/>
      <c r="D2073" s="81"/>
      <c r="E2073" s="31"/>
      <c r="F2073" s="56"/>
    </row>
    <row r="2074" spans="1:6" s="13" customFormat="1" ht="63.75" customHeight="1">
      <c r="A2074" s="30"/>
      <c r="B2074" s="188" t="s">
        <v>1201</v>
      </c>
      <c r="C2074" s="79"/>
      <c r="D2074" s="81"/>
      <c r="E2074" s="31"/>
      <c r="F2074" s="56"/>
    </row>
    <row r="2075" spans="1:6" s="13" customFormat="1" ht="91.5" customHeight="1">
      <c r="A2075" s="30"/>
      <c r="B2075" s="188" t="s">
        <v>1202</v>
      </c>
      <c r="C2075" s="79"/>
      <c r="D2075" s="81"/>
      <c r="E2075" s="31"/>
      <c r="F2075" s="56"/>
    </row>
    <row r="2076" spans="1:6" s="13" customFormat="1" ht="35.25" customHeight="1">
      <c r="A2076" s="30"/>
      <c r="B2076" s="188" t="s">
        <v>1203</v>
      </c>
      <c r="C2076" s="79"/>
      <c r="D2076" s="81"/>
      <c r="E2076" s="31"/>
      <c r="F2076" s="56"/>
    </row>
    <row r="2077" spans="1:6" s="13" customFormat="1" ht="20.25" customHeight="1">
      <c r="A2077" s="30"/>
      <c r="B2077" s="189" t="s">
        <v>1204</v>
      </c>
      <c r="C2077" s="79"/>
      <c r="D2077" s="81"/>
      <c r="E2077" s="31"/>
      <c r="F2077" s="56"/>
    </row>
    <row r="2078" spans="1:6" s="13" customFormat="1" ht="20.25" customHeight="1">
      <c r="A2078" s="30"/>
      <c r="B2078" s="188" t="s">
        <v>1205</v>
      </c>
      <c r="C2078" s="194" t="s">
        <v>1298</v>
      </c>
      <c r="D2078" s="205">
        <v>35</v>
      </c>
      <c r="E2078" s="199"/>
      <c r="F2078" s="56"/>
    </row>
    <row r="2079" spans="1:6" s="13" customFormat="1" ht="20.25" customHeight="1">
      <c r="A2079" s="30"/>
      <c r="B2079" s="188" t="s">
        <v>1206</v>
      </c>
      <c r="C2079" s="194" t="s">
        <v>1298</v>
      </c>
      <c r="D2079" s="205">
        <v>-7</v>
      </c>
      <c r="E2079" s="199"/>
      <c r="F2079" s="56"/>
    </row>
    <row r="2080" spans="1:6" s="13" customFormat="1" ht="20.25" customHeight="1">
      <c r="A2080" s="30"/>
      <c r="B2080" s="188" t="s">
        <v>1207</v>
      </c>
      <c r="C2080" s="194" t="s">
        <v>1298</v>
      </c>
      <c r="D2080" s="205">
        <v>-9</v>
      </c>
      <c r="E2080" s="199"/>
      <c r="F2080" s="56"/>
    </row>
    <row r="2081" spans="1:6" s="13" customFormat="1" ht="20.25" customHeight="1">
      <c r="A2081" s="30"/>
      <c r="B2081" s="188" t="s">
        <v>1208</v>
      </c>
      <c r="C2081" s="194" t="s">
        <v>829</v>
      </c>
      <c r="D2081" s="205">
        <v>50</v>
      </c>
      <c r="E2081" s="199"/>
      <c r="F2081" s="56"/>
    </row>
    <row r="2082" spans="1:6" s="13" customFormat="1" ht="20.25" customHeight="1">
      <c r="A2082" s="59"/>
      <c r="B2082" s="188" t="s">
        <v>1209</v>
      </c>
      <c r="C2082" s="194" t="s">
        <v>1299</v>
      </c>
      <c r="D2082" s="205">
        <v>50</v>
      </c>
      <c r="E2082" s="199"/>
      <c r="F2082" s="56"/>
    </row>
    <row r="2083" spans="1:6" s="13" customFormat="1" ht="20.25" customHeight="1">
      <c r="A2083" s="59"/>
      <c r="B2083" s="188" t="s">
        <v>1210</v>
      </c>
      <c r="C2083" s="194" t="s">
        <v>829</v>
      </c>
      <c r="D2083" s="205" t="s">
        <v>1300</v>
      </c>
      <c r="E2083" s="199"/>
      <c r="F2083" s="56"/>
    </row>
    <row r="2084" spans="1:6" s="13" customFormat="1" ht="20.25" customHeight="1">
      <c r="A2084" s="30"/>
      <c r="B2084" s="188" t="s">
        <v>1211</v>
      </c>
      <c r="C2084" s="194" t="s">
        <v>1301</v>
      </c>
      <c r="D2084" s="205">
        <v>67</v>
      </c>
      <c r="E2084" s="199"/>
      <c r="F2084" s="56"/>
    </row>
    <row r="2085" spans="1:6" s="13" customFormat="1" ht="20.25" customHeight="1">
      <c r="A2085" s="30"/>
      <c r="B2085" s="188" t="s">
        <v>1212</v>
      </c>
      <c r="C2085" s="194" t="s">
        <v>1301</v>
      </c>
      <c r="D2085" s="205">
        <v>77.5</v>
      </c>
      <c r="E2085" s="199"/>
      <c r="F2085" s="56"/>
    </row>
    <row r="2086" spans="1:6" s="13" customFormat="1" ht="20.25" customHeight="1">
      <c r="A2086" s="30"/>
      <c r="B2086" s="188" t="s">
        <v>1213</v>
      </c>
      <c r="C2086" s="194" t="s">
        <v>1301</v>
      </c>
      <c r="D2086" s="205">
        <v>22</v>
      </c>
      <c r="E2086" s="199"/>
      <c r="F2086" s="56"/>
    </row>
    <row r="2087" spans="1:6" s="13" customFormat="1" ht="20.25" customHeight="1">
      <c r="A2087" s="30"/>
      <c r="B2087" s="188" t="s">
        <v>1214</v>
      </c>
      <c r="C2087" s="194" t="s">
        <v>1301</v>
      </c>
      <c r="D2087" s="205">
        <v>25.4</v>
      </c>
      <c r="E2087" s="199"/>
      <c r="F2087" s="56"/>
    </row>
    <row r="2088" spans="1:6" s="13" customFormat="1" ht="20.25" customHeight="1">
      <c r="A2088" s="30"/>
      <c r="B2088" s="188" t="s">
        <v>1215</v>
      </c>
      <c r="C2088" s="194" t="s">
        <v>988</v>
      </c>
      <c r="D2088" s="205">
        <v>53</v>
      </c>
      <c r="E2088" s="199"/>
      <c r="F2088" s="56"/>
    </row>
    <row r="2089" spans="1:6" s="13" customFormat="1" ht="20.25" customHeight="1">
      <c r="A2089" s="30"/>
      <c r="B2089" s="188" t="s">
        <v>1216</v>
      </c>
      <c r="C2089" s="194" t="s">
        <v>1301</v>
      </c>
      <c r="D2089" s="205">
        <v>64.400000000000006</v>
      </c>
      <c r="E2089" s="199"/>
      <c r="F2089" s="56"/>
    </row>
    <row r="2090" spans="1:6" s="13" customFormat="1" ht="20.25" customHeight="1">
      <c r="A2090" s="30"/>
      <c r="B2090" s="188" t="s">
        <v>1217</v>
      </c>
      <c r="C2090" s="194" t="s">
        <v>1301</v>
      </c>
      <c r="D2090" s="205">
        <v>43.8</v>
      </c>
      <c r="E2090" s="199"/>
      <c r="F2090" s="56"/>
    </row>
    <row r="2091" spans="1:6" s="13" customFormat="1" ht="20.25" customHeight="1">
      <c r="A2091" s="30"/>
      <c r="B2091" s="188" t="s">
        <v>1218</v>
      </c>
      <c r="C2091" s="194" t="s">
        <v>1299</v>
      </c>
      <c r="D2091" s="206" t="s">
        <v>1302</v>
      </c>
      <c r="E2091" s="199"/>
      <c r="F2091" s="56"/>
    </row>
    <row r="2092" spans="1:6" s="13" customFormat="1" ht="20.25" customHeight="1">
      <c r="A2092" s="30"/>
      <c r="B2092" s="188" t="s">
        <v>1219</v>
      </c>
      <c r="C2092" s="194" t="s">
        <v>1299</v>
      </c>
      <c r="D2092" s="206" t="s">
        <v>1303</v>
      </c>
      <c r="E2092" s="199"/>
      <c r="F2092" s="56"/>
    </row>
    <row r="2093" spans="1:6" s="13" customFormat="1" ht="20.25" customHeight="1">
      <c r="A2093" s="30"/>
      <c r="B2093" s="188" t="s">
        <v>1220</v>
      </c>
      <c r="C2093" s="194" t="s">
        <v>1299</v>
      </c>
      <c r="D2093" s="205" t="s">
        <v>1304</v>
      </c>
      <c r="E2093" s="199"/>
      <c r="F2093" s="56"/>
    </row>
    <row r="2094" spans="1:6" s="13" customFormat="1" ht="20.25" customHeight="1">
      <c r="A2094" s="30"/>
      <c r="B2094" s="188" t="s">
        <v>1221</v>
      </c>
      <c r="C2094" s="194" t="s">
        <v>1305</v>
      </c>
      <c r="D2094" s="205">
        <v>86</v>
      </c>
      <c r="E2094" s="199"/>
      <c r="F2094" s="56"/>
    </row>
    <row r="2095" spans="1:6" s="13" customFormat="1" ht="20.25" customHeight="1">
      <c r="A2095" s="30"/>
      <c r="B2095" s="188" t="s">
        <v>1222</v>
      </c>
      <c r="C2095" s="194" t="s">
        <v>891</v>
      </c>
      <c r="D2095" s="207" t="s">
        <v>1306</v>
      </c>
      <c r="E2095" s="200"/>
      <c r="F2095" s="56"/>
    </row>
    <row r="2096" spans="1:6" s="13" customFormat="1" ht="20.25" customHeight="1">
      <c r="A2096" s="30"/>
      <c r="B2096" s="188" t="s">
        <v>1223</v>
      </c>
      <c r="C2096" s="194" t="s">
        <v>50</v>
      </c>
      <c r="D2096" s="205">
        <v>397</v>
      </c>
      <c r="E2096" s="199"/>
      <c r="F2096" s="56"/>
    </row>
    <row r="2097" spans="1:6" s="13" customFormat="1" ht="20.25" customHeight="1">
      <c r="A2097" s="30"/>
      <c r="B2097" s="188" t="s">
        <v>1224</v>
      </c>
      <c r="C2097" s="194" t="s">
        <v>1299</v>
      </c>
      <c r="D2097" s="207" t="s">
        <v>1307</v>
      </c>
      <c r="E2097" s="200"/>
      <c r="F2097" s="56"/>
    </row>
    <row r="2098" spans="1:6" s="13" customFormat="1" ht="20.25" customHeight="1">
      <c r="A2098" s="30"/>
      <c r="B2098" s="188" t="s">
        <v>1225</v>
      </c>
      <c r="C2098" s="196"/>
      <c r="D2098" s="205" t="s">
        <v>1308</v>
      </c>
      <c r="E2098" s="199"/>
      <c r="F2098" s="56"/>
    </row>
    <row r="2099" spans="1:6" s="13" customFormat="1" ht="30.75" customHeight="1">
      <c r="A2099" s="30"/>
      <c r="B2099" s="188" t="s">
        <v>1226</v>
      </c>
      <c r="C2099" s="194" t="s">
        <v>891</v>
      </c>
      <c r="D2099" s="208" t="s">
        <v>1309</v>
      </c>
      <c r="E2099" s="201"/>
      <c r="F2099" s="56"/>
    </row>
    <row r="2100" spans="1:6" s="13" customFormat="1" ht="20.25" customHeight="1">
      <c r="A2100" s="30"/>
      <c r="B2100" s="188" t="s">
        <v>1227</v>
      </c>
      <c r="C2100" s="194" t="s">
        <v>50</v>
      </c>
      <c r="D2100" s="209" t="s">
        <v>1310</v>
      </c>
      <c r="E2100" s="199"/>
      <c r="F2100" s="56"/>
    </row>
    <row r="2101" spans="1:6" s="13" customFormat="1" ht="20.25" customHeight="1">
      <c r="A2101" s="30"/>
      <c r="B2101" s="188" t="s">
        <v>1228</v>
      </c>
      <c r="C2101" s="194" t="s">
        <v>50</v>
      </c>
      <c r="D2101" s="209" t="s">
        <v>1311</v>
      </c>
      <c r="E2101" s="199"/>
      <c r="F2101" s="56"/>
    </row>
    <row r="2102" spans="1:6" s="13" customFormat="1" ht="20.25" customHeight="1">
      <c r="A2102" s="30"/>
      <c r="B2102" s="188" t="s">
        <v>1229</v>
      </c>
      <c r="C2102" s="194" t="s">
        <v>1312</v>
      </c>
      <c r="D2102" s="209" t="s">
        <v>1313</v>
      </c>
      <c r="E2102" s="199"/>
      <c r="F2102" s="56"/>
    </row>
    <row r="2103" spans="1:6" s="13" customFormat="1" ht="20.25" customHeight="1">
      <c r="A2103" s="30"/>
      <c r="B2103" s="188" t="s">
        <v>1230</v>
      </c>
      <c r="C2103" s="194" t="s">
        <v>42</v>
      </c>
      <c r="D2103" s="209" t="s">
        <v>1314</v>
      </c>
      <c r="E2103" s="199"/>
      <c r="F2103" s="56"/>
    </row>
    <row r="2104" spans="1:6" s="13" customFormat="1" ht="20.25" customHeight="1">
      <c r="A2104" s="30"/>
      <c r="B2104" s="188" t="s">
        <v>1231</v>
      </c>
      <c r="C2104" s="197"/>
      <c r="D2104" s="210" t="s">
        <v>1315</v>
      </c>
      <c r="E2104" s="199"/>
      <c r="F2104" s="56"/>
    </row>
    <row r="2105" spans="1:6" s="13" customFormat="1" ht="34.5" customHeight="1">
      <c r="A2105" s="30"/>
      <c r="B2105" s="188" t="s">
        <v>1232</v>
      </c>
      <c r="C2105" s="197"/>
      <c r="D2105" s="211" t="s">
        <v>1316</v>
      </c>
      <c r="E2105" s="199"/>
      <c r="F2105" s="56"/>
    </row>
    <row r="2106" spans="1:6" s="13" customFormat="1" ht="20.25" customHeight="1">
      <c r="A2106" s="30"/>
      <c r="B2106" s="190" t="s">
        <v>1233</v>
      </c>
      <c r="C2106" s="198">
        <v>1</v>
      </c>
      <c r="D2106" s="212"/>
      <c r="E2106" s="199"/>
      <c r="F2106" s="56"/>
    </row>
    <row r="2107" spans="1:6" s="13" customFormat="1" ht="20.25" customHeight="1">
      <c r="A2107" s="30"/>
      <c r="B2107" s="182" t="s">
        <v>1234</v>
      </c>
      <c r="C2107" s="213">
        <v>1</v>
      </c>
      <c r="D2107" s="214" t="s">
        <v>19</v>
      </c>
      <c r="E2107" s="31"/>
      <c r="F2107" s="56">
        <f>C2107*E2107</f>
        <v>0</v>
      </c>
    </row>
    <row r="2108" spans="1:6" s="13" customFormat="1" ht="20.25" customHeight="1">
      <c r="A2108" s="30" t="s">
        <v>1</v>
      </c>
      <c r="B2108" s="121" t="s">
        <v>1235</v>
      </c>
      <c r="C2108" s="79"/>
      <c r="D2108" s="81"/>
      <c r="E2108" s="31"/>
      <c r="F2108" s="56"/>
    </row>
    <row r="2109" spans="1:6" s="13" customFormat="1" ht="51.75" customHeight="1">
      <c r="A2109" s="30"/>
      <c r="B2109" s="188" t="s">
        <v>1236</v>
      </c>
      <c r="C2109" s="79"/>
      <c r="D2109" s="81"/>
      <c r="E2109" s="31"/>
      <c r="F2109" s="56"/>
    </row>
    <row r="2110" spans="1:6" s="13" customFormat="1" ht="28.5" customHeight="1">
      <c r="A2110" s="30" t="s">
        <v>1317</v>
      </c>
      <c r="B2110" s="121" t="s">
        <v>1237</v>
      </c>
      <c r="C2110" s="213">
        <v>2</v>
      </c>
      <c r="D2110" s="214" t="s">
        <v>26</v>
      </c>
      <c r="E2110" s="31"/>
      <c r="F2110" s="56">
        <f>C2110*E2110</f>
        <v>0</v>
      </c>
    </row>
    <row r="2111" spans="1:6" s="13" customFormat="1" ht="20.25" customHeight="1">
      <c r="A2111" s="30"/>
      <c r="B2111" s="188" t="s">
        <v>1238</v>
      </c>
      <c r="C2111" s="152" t="s">
        <v>1318</v>
      </c>
      <c r="D2111" s="212"/>
      <c r="E2111" s="31"/>
      <c r="F2111" s="56"/>
    </row>
    <row r="2112" spans="1:6" s="13" customFormat="1" ht="20.25" customHeight="1">
      <c r="A2112" s="30"/>
      <c r="B2112" s="188" t="s">
        <v>1239</v>
      </c>
      <c r="C2112" s="191">
        <v>4</v>
      </c>
      <c r="D2112" s="220"/>
      <c r="E2112" s="31"/>
      <c r="F2112" s="56"/>
    </row>
    <row r="2113" spans="1:6" s="13" customFormat="1" ht="20.25" customHeight="1">
      <c r="A2113" s="30"/>
      <c r="B2113" s="188" t="s">
        <v>1240</v>
      </c>
      <c r="C2113" s="191">
        <v>4.8</v>
      </c>
      <c r="D2113" s="220"/>
      <c r="E2113" s="31"/>
      <c r="F2113" s="56"/>
    </row>
    <row r="2114" spans="1:6" s="13" customFormat="1" ht="20.25" customHeight="1">
      <c r="A2114" s="30"/>
      <c r="B2114" s="188" t="s">
        <v>1241</v>
      </c>
      <c r="C2114" s="191" t="s">
        <v>1319</v>
      </c>
      <c r="D2114" s="220"/>
      <c r="E2114" s="31"/>
      <c r="F2114" s="56"/>
    </row>
    <row r="2115" spans="1:6" s="13" customFormat="1" ht="20.25" customHeight="1">
      <c r="A2115" s="30"/>
      <c r="B2115" s="188" t="s">
        <v>1242</v>
      </c>
      <c r="C2115" s="191">
        <v>2.4</v>
      </c>
      <c r="D2115" s="220"/>
      <c r="E2115" s="31"/>
      <c r="F2115" s="56"/>
    </row>
    <row r="2116" spans="1:6" s="13" customFormat="1" ht="20.25" customHeight="1">
      <c r="A2116" s="30"/>
      <c r="B2116" s="188" t="s">
        <v>1243</v>
      </c>
      <c r="C2116" s="195" t="s">
        <v>1320</v>
      </c>
      <c r="D2116" s="220"/>
      <c r="E2116" s="31"/>
      <c r="F2116" s="56"/>
    </row>
    <row r="2117" spans="1:6" s="13" customFormat="1" ht="20.25" customHeight="1">
      <c r="A2117" s="30"/>
      <c r="B2117" s="188" t="s">
        <v>1244</v>
      </c>
      <c r="C2117" s="191">
        <v>50</v>
      </c>
      <c r="D2117" s="220"/>
      <c r="E2117" s="31"/>
      <c r="F2117" s="56"/>
    </row>
    <row r="2118" spans="1:6" s="13" customFormat="1" ht="20.25" customHeight="1">
      <c r="A2118" s="30"/>
      <c r="B2118" s="188" t="s">
        <v>1245</v>
      </c>
      <c r="C2118" s="195" t="s">
        <v>1321</v>
      </c>
      <c r="D2118" s="220"/>
      <c r="E2118" s="31"/>
      <c r="F2118" s="56"/>
    </row>
    <row r="2119" spans="1:6" s="13" customFormat="1" ht="20.25" customHeight="1">
      <c r="A2119" s="30"/>
      <c r="B2119" s="188" t="s">
        <v>1246</v>
      </c>
      <c r="C2119" s="191">
        <v>53</v>
      </c>
      <c r="D2119" s="220"/>
      <c r="E2119" s="31"/>
      <c r="F2119" s="56"/>
    </row>
    <row r="2120" spans="1:6" s="13" customFormat="1" ht="20.25" customHeight="1">
      <c r="A2120" s="30"/>
      <c r="B2120" s="191" t="s">
        <v>1247</v>
      </c>
      <c r="C2120" s="195" t="s">
        <v>1322</v>
      </c>
      <c r="D2120" s="220"/>
      <c r="E2120" s="31"/>
      <c r="F2120" s="56"/>
    </row>
    <row r="2121" spans="1:6" s="13" customFormat="1" ht="20.25" customHeight="1">
      <c r="A2121" s="30"/>
      <c r="B2121" s="188" t="s">
        <v>1248</v>
      </c>
      <c r="C2121" s="191">
        <v>30</v>
      </c>
      <c r="D2121" s="220"/>
      <c r="E2121" s="31"/>
      <c r="F2121" s="56"/>
    </row>
    <row r="2122" spans="1:6" s="13" customFormat="1" ht="20.25" customHeight="1">
      <c r="A2122" s="30"/>
      <c r="B2122" s="188" t="s">
        <v>1249</v>
      </c>
      <c r="C2122" s="195" t="s">
        <v>1323</v>
      </c>
      <c r="D2122" s="220"/>
      <c r="E2122" s="31"/>
      <c r="F2122" s="56"/>
    </row>
    <row r="2123" spans="1:6" s="13" customFormat="1" ht="20.25" customHeight="1">
      <c r="A2123" s="30"/>
      <c r="B2123" s="188" t="s">
        <v>1250</v>
      </c>
      <c r="C2123" s="195" t="s">
        <v>1324</v>
      </c>
      <c r="D2123" s="221"/>
      <c r="E2123" s="31"/>
      <c r="F2123" s="56"/>
    </row>
    <row r="2124" spans="1:6" s="13" customFormat="1" ht="20.25" customHeight="1">
      <c r="A2124" s="30"/>
      <c r="B2124" s="188" t="s">
        <v>1251</v>
      </c>
      <c r="C2124" s="191" t="s">
        <v>1119</v>
      </c>
      <c r="D2124" s="220"/>
      <c r="E2124" s="31"/>
      <c r="F2124" s="56"/>
    </row>
    <row r="2125" spans="1:6" s="13" customFormat="1" ht="20.25" customHeight="1">
      <c r="A2125" s="30"/>
      <c r="B2125" s="188" t="s">
        <v>1252</v>
      </c>
      <c r="C2125" s="191">
        <v>0.4</v>
      </c>
      <c r="D2125" s="220"/>
      <c r="E2125" s="31"/>
      <c r="F2125" s="56"/>
    </row>
    <row r="2126" spans="1:6" s="13" customFormat="1" ht="32.25" customHeight="1">
      <c r="A2126" s="30" t="s">
        <v>1325</v>
      </c>
      <c r="B2126" s="121" t="s">
        <v>1253</v>
      </c>
      <c r="C2126" s="213">
        <v>4</v>
      </c>
      <c r="D2126" s="214" t="s">
        <v>26</v>
      </c>
      <c r="E2126" s="31"/>
      <c r="F2126" s="56">
        <f t="shared" ref="F2108:F2171" si="41">C2126*E2126</f>
        <v>0</v>
      </c>
    </row>
    <row r="2127" spans="1:6" s="13" customFormat="1" ht="20.25" customHeight="1">
      <c r="A2127" s="30"/>
      <c r="B2127" s="188" t="s">
        <v>1238</v>
      </c>
      <c r="C2127" s="152" t="s">
        <v>1318</v>
      </c>
      <c r="D2127" s="212"/>
      <c r="E2127" s="31"/>
      <c r="F2127" s="56"/>
    </row>
    <row r="2128" spans="1:6" s="13" customFormat="1" ht="20.25" customHeight="1">
      <c r="A2128" s="30"/>
      <c r="B2128" s="188" t="s">
        <v>1239</v>
      </c>
      <c r="C2128" s="191">
        <v>2.8</v>
      </c>
      <c r="D2128" s="220"/>
      <c r="E2128" s="31"/>
      <c r="F2128" s="56"/>
    </row>
    <row r="2129" spans="1:6" s="13" customFormat="1" ht="20.25" customHeight="1">
      <c r="A2129" s="30"/>
      <c r="B2129" s="188" t="s">
        <v>1240</v>
      </c>
      <c r="C2129" s="191">
        <v>3.2</v>
      </c>
      <c r="D2129" s="220"/>
      <c r="E2129" s="31"/>
      <c r="F2129" s="56"/>
    </row>
    <row r="2130" spans="1:6" s="13" customFormat="1" ht="20.25" customHeight="1">
      <c r="A2130" s="30"/>
      <c r="B2130" s="188" t="s">
        <v>1241</v>
      </c>
      <c r="C2130" s="191" t="s">
        <v>1326</v>
      </c>
      <c r="D2130" s="220"/>
      <c r="E2130" s="31"/>
      <c r="F2130" s="56"/>
    </row>
    <row r="2131" spans="1:6" s="13" customFormat="1" ht="20.25" customHeight="1">
      <c r="A2131" s="30"/>
      <c r="B2131" s="188" t="s">
        <v>1242</v>
      </c>
      <c r="C2131" s="191">
        <v>1.6</v>
      </c>
      <c r="D2131" s="220"/>
      <c r="E2131" s="31"/>
      <c r="F2131" s="56"/>
    </row>
    <row r="2132" spans="1:6" s="13" customFormat="1" ht="20.25" customHeight="1">
      <c r="A2132" s="30"/>
      <c r="B2132" s="192" t="s">
        <v>1243</v>
      </c>
      <c r="C2132" s="215" t="s">
        <v>1327</v>
      </c>
      <c r="D2132" s="220"/>
      <c r="E2132" s="31"/>
      <c r="F2132" s="56"/>
    </row>
    <row r="2133" spans="1:6" s="13" customFormat="1" ht="20.25" customHeight="1">
      <c r="A2133" s="30"/>
      <c r="B2133" s="188" t="s">
        <v>1244</v>
      </c>
      <c r="C2133" s="191">
        <v>50</v>
      </c>
      <c r="D2133" s="220"/>
      <c r="E2133" s="31"/>
      <c r="F2133" s="56"/>
    </row>
    <row r="2134" spans="1:6" s="13" customFormat="1" ht="20.25" customHeight="1">
      <c r="A2134" s="30"/>
      <c r="B2134" s="188" t="s">
        <v>1245</v>
      </c>
      <c r="C2134" s="216" t="s">
        <v>1328</v>
      </c>
      <c r="D2134" s="220"/>
      <c r="E2134" s="31"/>
      <c r="F2134" s="56"/>
    </row>
    <row r="2135" spans="1:6" s="13" customFormat="1" ht="20.25" customHeight="1">
      <c r="A2135" s="30"/>
      <c r="B2135" s="188" t="s">
        <v>1246</v>
      </c>
      <c r="C2135" s="191">
        <v>57</v>
      </c>
      <c r="D2135" s="220"/>
      <c r="E2135" s="31"/>
      <c r="F2135" s="56"/>
    </row>
    <row r="2136" spans="1:6" s="13" customFormat="1" ht="20.25" customHeight="1">
      <c r="A2136" s="30"/>
      <c r="B2136" s="188" t="s">
        <v>1247</v>
      </c>
      <c r="C2136" s="195" t="s">
        <v>1329</v>
      </c>
      <c r="D2136" s="220"/>
      <c r="E2136" s="31"/>
      <c r="F2136" s="56"/>
    </row>
    <row r="2137" spans="1:6" s="13" customFormat="1" ht="20.25" customHeight="1">
      <c r="A2137" s="30"/>
      <c r="B2137" s="188" t="s">
        <v>1248</v>
      </c>
      <c r="C2137" s="191">
        <v>25</v>
      </c>
      <c r="D2137" s="220"/>
      <c r="E2137" s="31"/>
      <c r="F2137" s="56"/>
    </row>
    <row r="2138" spans="1:6" s="13" customFormat="1" ht="26.25" customHeight="1">
      <c r="A2138" s="30"/>
      <c r="B2138" s="188" t="s">
        <v>1249</v>
      </c>
      <c r="C2138" s="195" t="s">
        <v>1323</v>
      </c>
      <c r="D2138" s="220"/>
      <c r="E2138" s="31"/>
      <c r="F2138" s="56"/>
    </row>
    <row r="2139" spans="1:6" s="13" customFormat="1" ht="24" customHeight="1">
      <c r="A2139" s="30"/>
      <c r="B2139" s="188" t="s">
        <v>1250</v>
      </c>
      <c r="C2139" s="195" t="s">
        <v>1324</v>
      </c>
      <c r="D2139" s="221"/>
      <c r="E2139" s="31"/>
      <c r="F2139" s="56"/>
    </row>
    <row r="2140" spans="1:6" s="13" customFormat="1" ht="29.25" customHeight="1">
      <c r="A2140" s="30"/>
      <c r="B2140" s="188" t="s">
        <v>1251</v>
      </c>
      <c r="C2140" s="191" t="s">
        <v>1330</v>
      </c>
      <c r="D2140" s="220"/>
      <c r="E2140" s="31"/>
      <c r="F2140" s="56"/>
    </row>
    <row r="2141" spans="1:6" s="13" customFormat="1" ht="26.25" customHeight="1">
      <c r="A2141" s="59"/>
      <c r="B2141" s="188" t="s">
        <v>1252</v>
      </c>
      <c r="C2141" s="191">
        <v>0.2</v>
      </c>
      <c r="D2141" s="220"/>
      <c r="E2141" s="60"/>
      <c r="F2141" s="56"/>
    </row>
    <row r="2142" spans="1:6" s="13" customFormat="1" ht="30.75" customHeight="1">
      <c r="A2142" s="59" t="s">
        <v>1331</v>
      </c>
      <c r="B2142" s="121" t="s">
        <v>1254</v>
      </c>
      <c r="C2142" s="213">
        <v>5</v>
      </c>
      <c r="D2142" s="214" t="s">
        <v>26</v>
      </c>
      <c r="E2142" s="60"/>
      <c r="F2142" s="56">
        <f t="shared" si="41"/>
        <v>0</v>
      </c>
    </row>
    <row r="2143" spans="1:6" s="13" customFormat="1" ht="20.25" customHeight="1">
      <c r="A2143" s="30"/>
      <c r="B2143" s="149" t="s">
        <v>1238</v>
      </c>
      <c r="C2143" s="152" t="s">
        <v>1318</v>
      </c>
      <c r="D2143" s="212"/>
      <c r="E2143" s="31"/>
      <c r="F2143" s="56"/>
    </row>
    <row r="2144" spans="1:6" s="13" customFormat="1" ht="20.25" customHeight="1">
      <c r="A2144" s="30"/>
      <c r="B2144" s="149" t="s">
        <v>1239</v>
      </c>
      <c r="C2144" s="191">
        <v>2.8</v>
      </c>
      <c r="D2144" s="220"/>
      <c r="E2144" s="31"/>
      <c r="F2144" s="56"/>
    </row>
    <row r="2145" spans="1:6" s="13" customFormat="1" ht="20.25" customHeight="1">
      <c r="A2145" s="30"/>
      <c r="B2145" s="149" t="s">
        <v>1240</v>
      </c>
      <c r="C2145" s="191">
        <v>3.2</v>
      </c>
      <c r="D2145" s="220"/>
      <c r="E2145" s="31"/>
      <c r="F2145" s="56"/>
    </row>
    <row r="2146" spans="1:6" s="13" customFormat="1" ht="20.25" customHeight="1">
      <c r="A2146" s="30"/>
      <c r="B2146" s="149" t="s">
        <v>1241</v>
      </c>
      <c r="C2146" s="191" t="s">
        <v>1326</v>
      </c>
      <c r="D2146" s="220"/>
      <c r="E2146" s="31"/>
      <c r="F2146" s="56"/>
    </row>
    <row r="2147" spans="1:6" s="13" customFormat="1" ht="20.25" customHeight="1">
      <c r="A2147" s="30"/>
      <c r="B2147" s="149" t="s">
        <v>1242</v>
      </c>
      <c r="C2147" s="191">
        <v>1.6</v>
      </c>
      <c r="D2147" s="220"/>
      <c r="E2147" s="31"/>
      <c r="F2147" s="56"/>
    </row>
    <row r="2148" spans="1:6" s="13" customFormat="1" ht="20.25" customHeight="1">
      <c r="A2148" s="30"/>
      <c r="B2148" s="149" t="s">
        <v>1243</v>
      </c>
      <c r="C2148" s="215" t="s">
        <v>1327</v>
      </c>
      <c r="D2148" s="220"/>
      <c r="E2148" s="31"/>
      <c r="F2148" s="56"/>
    </row>
    <row r="2149" spans="1:6" s="13" customFormat="1" ht="20.25" customHeight="1">
      <c r="A2149" s="30"/>
      <c r="B2149" s="149" t="s">
        <v>1244</v>
      </c>
      <c r="C2149" s="191">
        <v>50</v>
      </c>
      <c r="D2149" s="220"/>
      <c r="E2149" s="31"/>
      <c r="F2149" s="56"/>
    </row>
    <row r="2150" spans="1:6" s="13" customFormat="1" ht="20.25" customHeight="1">
      <c r="A2150" s="30"/>
      <c r="B2150" s="149" t="s">
        <v>1245</v>
      </c>
      <c r="C2150" s="216" t="s">
        <v>1328</v>
      </c>
      <c r="D2150" s="220"/>
      <c r="E2150" s="31"/>
      <c r="F2150" s="56"/>
    </row>
    <row r="2151" spans="1:6" s="13" customFormat="1" ht="20.25" customHeight="1">
      <c r="A2151" s="30"/>
      <c r="B2151" s="149" t="s">
        <v>1246</v>
      </c>
      <c r="C2151" s="191">
        <v>57</v>
      </c>
      <c r="D2151" s="220"/>
      <c r="E2151" s="31"/>
      <c r="F2151" s="56"/>
    </row>
    <row r="2152" spans="1:6" s="13" customFormat="1" ht="20.25" customHeight="1">
      <c r="A2152" s="30"/>
      <c r="B2152" s="149" t="s">
        <v>1247</v>
      </c>
      <c r="C2152" s="195" t="s">
        <v>1329</v>
      </c>
      <c r="D2152" s="220"/>
      <c r="E2152" s="31"/>
      <c r="F2152" s="56"/>
    </row>
    <row r="2153" spans="1:6" s="13" customFormat="1" ht="20.25" customHeight="1">
      <c r="A2153" s="30"/>
      <c r="B2153" s="149" t="s">
        <v>1248</v>
      </c>
      <c r="C2153" s="191">
        <v>25</v>
      </c>
      <c r="D2153" s="220"/>
      <c r="E2153" s="31"/>
      <c r="F2153" s="56"/>
    </row>
    <row r="2154" spans="1:6" s="13" customFormat="1" ht="20.25" customHeight="1">
      <c r="A2154" s="30"/>
      <c r="B2154" s="149" t="s">
        <v>1249</v>
      </c>
      <c r="C2154" s="195" t="s">
        <v>1323</v>
      </c>
      <c r="D2154" s="220"/>
      <c r="E2154" s="31"/>
      <c r="F2154" s="56"/>
    </row>
    <row r="2155" spans="1:6" s="13" customFormat="1" ht="20.25" customHeight="1">
      <c r="A2155" s="30"/>
      <c r="B2155" s="149" t="s">
        <v>1250</v>
      </c>
      <c r="C2155" s="195" t="s">
        <v>1324</v>
      </c>
      <c r="D2155" s="221"/>
      <c r="E2155" s="31"/>
      <c r="F2155" s="56"/>
    </row>
    <row r="2156" spans="1:6" s="13" customFormat="1" ht="20.25" customHeight="1">
      <c r="A2156" s="30"/>
      <c r="B2156" s="149" t="s">
        <v>1251</v>
      </c>
      <c r="C2156" s="191" t="s">
        <v>1330</v>
      </c>
      <c r="D2156" s="220"/>
      <c r="E2156" s="31"/>
      <c r="F2156" s="56"/>
    </row>
    <row r="2157" spans="1:6" s="13" customFormat="1" ht="20.25" customHeight="1">
      <c r="A2157" s="30"/>
      <c r="B2157" s="149" t="s">
        <v>1252</v>
      </c>
      <c r="C2157" s="191">
        <v>0.2</v>
      </c>
      <c r="D2157" s="220"/>
      <c r="E2157" s="31"/>
      <c r="F2157" s="56"/>
    </row>
    <row r="2158" spans="1:6" s="13" customFormat="1" ht="20.25" customHeight="1">
      <c r="A2158" s="30"/>
      <c r="B2158" s="182" t="s">
        <v>1255</v>
      </c>
      <c r="C2158" s="79"/>
      <c r="D2158" s="81"/>
      <c r="E2158" s="31"/>
      <c r="F2158" s="56"/>
    </row>
    <row r="2159" spans="1:6" s="13" customFormat="1" ht="20.25" customHeight="1">
      <c r="A2159" s="30" t="s">
        <v>2</v>
      </c>
      <c r="B2159" s="121" t="s">
        <v>1256</v>
      </c>
      <c r="C2159" s="79"/>
      <c r="D2159" s="81"/>
      <c r="E2159" s="31"/>
      <c r="F2159" s="56"/>
    </row>
    <row r="2160" spans="1:6" s="13" customFormat="1" ht="20.25" customHeight="1">
      <c r="A2160" s="30"/>
      <c r="B2160" s="149" t="s">
        <v>1257</v>
      </c>
      <c r="C2160" s="79">
        <v>21</v>
      </c>
      <c r="D2160" s="81" t="s">
        <v>19</v>
      </c>
      <c r="E2160" s="31"/>
      <c r="F2160" s="56">
        <f t="shared" si="41"/>
        <v>0</v>
      </c>
    </row>
    <row r="2161" spans="1:6" s="13" customFormat="1" ht="20.25" customHeight="1">
      <c r="A2161" s="30"/>
      <c r="B2161" s="149" t="s">
        <v>1258</v>
      </c>
      <c r="C2161" s="79">
        <v>1</v>
      </c>
      <c r="D2161" s="81" t="s">
        <v>19</v>
      </c>
      <c r="E2161" s="31"/>
      <c r="F2161" s="56">
        <f t="shared" si="41"/>
        <v>0</v>
      </c>
    </row>
    <row r="2162" spans="1:6" s="13" customFormat="1" ht="20.25" customHeight="1">
      <c r="A2162" s="30"/>
      <c r="B2162" s="149" t="s">
        <v>1259</v>
      </c>
      <c r="C2162" s="79">
        <v>2</v>
      </c>
      <c r="D2162" s="81" t="s">
        <v>19</v>
      </c>
      <c r="E2162" s="31"/>
      <c r="F2162" s="56">
        <f t="shared" si="41"/>
        <v>0</v>
      </c>
    </row>
    <row r="2163" spans="1:6" s="13" customFormat="1" ht="20.25" customHeight="1">
      <c r="A2163" s="30" t="s">
        <v>3</v>
      </c>
      <c r="B2163" s="121" t="s">
        <v>1260</v>
      </c>
      <c r="C2163" s="79">
        <v>2</v>
      </c>
      <c r="D2163" s="81" t="s">
        <v>26</v>
      </c>
      <c r="E2163" s="31"/>
      <c r="F2163" s="56">
        <f t="shared" si="41"/>
        <v>0</v>
      </c>
    </row>
    <row r="2164" spans="1:6" s="13" customFormat="1" ht="48.75" customHeight="1">
      <c r="A2164" s="30"/>
      <c r="B2164" s="149" t="s">
        <v>1261</v>
      </c>
      <c r="C2164" s="79"/>
      <c r="D2164" s="81"/>
      <c r="E2164" s="31"/>
      <c r="F2164" s="56"/>
    </row>
    <row r="2165" spans="1:6" s="13" customFormat="1" ht="20.25" customHeight="1">
      <c r="A2165" s="30" t="s">
        <v>32</v>
      </c>
      <c r="B2165" s="121" t="s">
        <v>1262</v>
      </c>
      <c r="C2165" s="79"/>
      <c r="D2165" s="81"/>
      <c r="E2165" s="31"/>
      <c r="F2165" s="56"/>
    </row>
    <row r="2166" spans="1:6" s="13" customFormat="1" ht="46.5" customHeight="1">
      <c r="A2166" s="30"/>
      <c r="B2166" s="149" t="s">
        <v>1263</v>
      </c>
      <c r="C2166" s="79"/>
      <c r="D2166" s="81"/>
      <c r="E2166" s="31"/>
      <c r="F2166" s="56"/>
    </row>
    <row r="2167" spans="1:6" s="13" customFormat="1" ht="20.25" customHeight="1">
      <c r="A2167" s="30"/>
      <c r="B2167" s="193" t="s">
        <v>1332</v>
      </c>
      <c r="C2167" s="79">
        <v>28</v>
      </c>
      <c r="D2167" s="81" t="s">
        <v>42</v>
      </c>
      <c r="E2167" s="31"/>
      <c r="F2167" s="56">
        <f t="shared" si="41"/>
        <v>0</v>
      </c>
    </row>
    <row r="2168" spans="1:6" s="13" customFormat="1" ht="20.25" customHeight="1">
      <c r="A2168" s="30"/>
      <c r="B2168" s="193" t="s">
        <v>1333</v>
      </c>
      <c r="C2168" s="79">
        <v>46</v>
      </c>
      <c r="D2168" s="81" t="s">
        <v>42</v>
      </c>
      <c r="E2168" s="31"/>
      <c r="F2168" s="56">
        <f t="shared" si="41"/>
        <v>0</v>
      </c>
    </row>
    <row r="2169" spans="1:6" s="13" customFormat="1" ht="20.25" customHeight="1">
      <c r="A2169" s="30"/>
      <c r="B2169" s="193" t="s">
        <v>1334</v>
      </c>
      <c r="C2169" s="79">
        <v>31</v>
      </c>
      <c r="D2169" s="81" t="s">
        <v>42</v>
      </c>
      <c r="E2169" s="31"/>
      <c r="F2169" s="56">
        <f t="shared" si="41"/>
        <v>0</v>
      </c>
    </row>
    <row r="2170" spans="1:6" s="13" customFormat="1" ht="20.25" customHeight="1">
      <c r="A2170" s="59"/>
      <c r="B2170" s="193" t="s">
        <v>1335</v>
      </c>
      <c r="C2170" s="79">
        <v>41</v>
      </c>
      <c r="D2170" s="81" t="s">
        <v>42</v>
      </c>
      <c r="E2170" s="60"/>
      <c r="F2170" s="56">
        <f t="shared" si="41"/>
        <v>0</v>
      </c>
    </row>
    <row r="2171" spans="1:6" s="13" customFormat="1" ht="20.25" customHeight="1">
      <c r="A2171" s="59"/>
      <c r="B2171" s="193" t="s">
        <v>1336</v>
      </c>
      <c r="C2171" s="79">
        <v>12</v>
      </c>
      <c r="D2171" s="81" t="s">
        <v>42</v>
      </c>
      <c r="E2171" s="60"/>
      <c r="F2171" s="56">
        <f t="shared" si="41"/>
        <v>0</v>
      </c>
    </row>
    <row r="2172" spans="1:6" s="13" customFormat="1" ht="20.25" customHeight="1">
      <c r="A2172" s="30"/>
      <c r="B2172" s="193" t="s">
        <v>1337</v>
      </c>
      <c r="C2172" s="79">
        <v>10</v>
      </c>
      <c r="D2172" s="81" t="s">
        <v>42</v>
      </c>
      <c r="E2172" s="31"/>
      <c r="F2172" s="56">
        <f t="shared" ref="F2172:F2215" si="42">C2172*E2172</f>
        <v>0</v>
      </c>
    </row>
    <row r="2173" spans="1:6" s="13" customFormat="1" ht="20.25" customHeight="1">
      <c r="A2173" s="30"/>
      <c r="B2173" s="193" t="s">
        <v>1338</v>
      </c>
      <c r="C2173" s="79">
        <v>5</v>
      </c>
      <c r="D2173" s="81" t="s">
        <v>42</v>
      </c>
      <c r="E2173" s="31"/>
      <c r="F2173" s="56">
        <f t="shared" si="42"/>
        <v>0</v>
      </c>
    </row>
    <row r="2174" spans="1:6" s="13" customFormat="1" ht="20.25" customHeight="1">
      <c r="A2174" s="30"/>
      <c r="B2174" s="193" t="s">
        <v>1339</v>
      </c>
      <c r="C2174" s="79">
        <v>15</v>
      </c>
      <c r="D2174" s="81" t="s">
        <v>42</v>
      </c>
      <c r="E2174" s="31"/>
      <c r="F2174" s="56">
        <f t="shared" si="42"/>
        <v>0</v>
      </c>
    </row>
    <row r="2175" spans="1:6" s="13" customFormat="1" ht="20.25" customHeight="1">
      <c r="A2175" s="30" t="s">
        <v>43</v>
      </c>
      <c r="B2175" s="121" t="s">
        <v>1264</v>
      </c>
      <c r="C2175" s="79"/>
      <c r="D2175" s="81"/>
      <c r="E2175" s="31"/>
      <c r="F2175" s="56"/>
    </row>
    <row r="2176" spans="1:6" s="13" customFormat="1" ht="56.25" customHeight="1">
      <c r="A2176" s="30"/>
      <c r="B2176" s="149" t="s">
        <v>1265</v>
      </c>
      <c r="C2176" s="79"/>
      <c r="D2176" s="81"/>
      <c r="E2176" s="31"/>
      <c r="F2176" s="56"/>
    </row>
    <row r="2177" spans="1:6" s="13" customFormat="1" ht="20.25" customHeight="1">
      <c r="A2177" s="30"/>
      <c r="B2177" s="193" t="s">
        <v>1340</v>
      </c>
      <c r="C2177" s="79">
        <v>161</v>
      </c>
      <c r="D2177" s="81" t="s">
        <v>42</v>
      </c>
      <c r="E2177" s="31"/>
      <c r="F2177" s="56">
        <f t="shared" si="42"/>
        <v>0</v>
      </c>
    </row>
    <row r="2178" spans="1:6" s="13" customFormat="1" ht="20.25" customHeight="1">
      <c r="A2178" s="30" t="s">
        <v>44</v>
      </c>
      <c r="B2178" s="121" t="s">
        <v>1266</v>
      </c>
      <c r="C2178" s="79"/>
      <c r="D2178" s="81"/>
      <c r="E2178" s="31"/>
      <c r="F2178" s="56"/>
    </row>
    <row r="2179" spans="1:6" s="13" customFormat="1" ht="76.5" customHeight="1">
      <c r="A2179" s="30"/>
      <c r="B2179" s="149" t="s">
        <v>1267</v>
      </c>
      <c r="C2179" s="79"/>
      <c r="D2179" s="81"/>
      <c r="E2179" s="31"/>
      <c r="F2179" s="56"/>
    </row>
    <row r="2180" spans="1:6" s="13" customFormat="1" ht="20.25" customHeight="1">
      <c r="A2180" s="30"/>
      <c r="B2180" s="193" t="s">
        <v>1332</v>
      </c>
      <c r="C2180" s="79">
        <v>28</v>
      </c>
      <c r="D2180" s="81" t="s">
        <v>42</v>
      </c>
      <c r="E2180" s="31"/>
      <c r="F2180" s="56">
        <f t="shared" si="42"/>
        <v>0</v>
      </c>
    </row>
    <row r="2181" spans="1:6" s="13" customFormat="1" ht="20.25" customHeight="1">
      <c r="A2181" s="30"/>
      <c r="B2181" s="193" t="s">
        <v>1333</v>
      </c>
      <c r="C2181" s="79">
        <v>46</v>
      </c>
      <c r="D2181" s="81" t="s">
        <v>42</v>
      </c>
      <c r="E2181" s="31"/>
      <c r="F2181" s="56">
        <f t="shared" si="42"/>
        <v>0</v>
      </c>
    </row>
    <row r="2182" spans="1:6" s="13" customFormat="1" ht="20.25" customHeight="1">
      <c r="A2182" s="30"/>
      <c r="B2182" s="193" t="s">
        <v>1334</v>
      </c>
      <c r="C2182" s="79">
        <v>31</v>
      </c>
      <c r="D2182" s="81" t="s">
        <v>42</v>
      </c>
      <c r="E2182" s="31"/>
      <c r="F2182" s="56">
        <f t="shared" si="42"/>
        <v>0</v>
      </c>
    </row>
    <row r="2183" spans="1:6" s="13" customFormat="1" ht="20.25" customHeight="1">
      <c r="A2183" s="30"/>
      <c r="B2183" s="193" t="s">
        <v>1335</v>
      </c>
      <c r="C2183" s="79">
        <v>41</v>
      </c>
      <c r="D2183" s="81" t="s">
        <v>42</v>
      </c>
      <c r="E2183" s="31"/>
      <c r="F2183" s="56">
        <f t="shared" si="42"/>
        <v>0</v>
      </c>
    </row>
    <row r="2184" spans="1:6" s="13" customFormat="1" ht="20.25" customHeight="1">
      <c r="A2184" s="30"/>
      <c r="B2184" s="193" t="s">
        <v>1336</v>
      </c>
      <c r="C2184" s="79">
        <v>12</v>
      </c>
      <c r="D2184" s="81" t="s">
        <v>42</v>
      </c>
      <c r="E2184" s="31"/>
      <c r="F2184" s="56">
        <f t="shared" si="42"/>
        <v>0</v>
      </c>
    </row>
    <row r="2185" spans="1:6" s="13" customFormat="1" ht="20.25" customHeight="1">
      <c r="A2185" s="30"/>
      <c r="B2185" s="193" t="s">
        <v>1337</v>
      </c>
      <c r="C2185" s="79">
        <v>10</v>
      </c>
      <c r="D2185" s="81" t="s">
        <v>42</v>
      </c>
      <c r="E2185" s="31"/>
      <c r="F2185" s="56">
        <f t="shared" si="42"/>
        <v>0</v>
      </c>
    </row>
    <row r="2186" spans="1:6" s="13" customFormat="1" ht="20.25" customHeight="1">
      <c r="A2186" s="30"/>
      <c r="B2186" s="193" t="s">
        <v>1338</v>
      </c>
      <c r="C2186" s="79">
        <v>5</v>
      </c>
      <c r="D2186" s="81" t="s">
        <v>42</v>
      </c>
      <c r="E2186" s="31"/>
      <c r="F2186" s="56">
        <f t="shared" si="42"/>
        <v>0</v>
      </c>
    </row>
    <row r="2187" spans="1:6" s="13" customFormat="1" ht="20.25" customHeight="1">
      <c r="A2187" s="30"/>
      <c r="B2187" s="193" t="s">
        <v>1339</v>
      </c>
      <c r="C2187" s="79">
        <v>15</v>
      </c>
      <c r="D2187" s="81" t="s">
        <v>42</v>
      </c>
      <c r="E2187" s="31"/>
      <c r="F2187" s="56">
        <f t="shared" si="42"/>
        <v>0</v>
      </c>
    </row>
    <row r="2188" spans="1:6" s="13" customFormat="1" ht="20.25" customHeight="1">
      <c r="A2188" s="30" t="s">
        <v>45</v>
      </c>
      <c r="B2188" s="121" t="s">
        <v>1268</v>
      </c>
      <c r="C2188" s="79"/>
      <c r="D2188" s="81"/>
      <c r="E2188" s="31"/>
      <c r="F2188" s="56"/>
    </row>
    <row r="2189" spans="1:6" s="13" customFormat="1" ht="32.25" customHeight="1">
      <c r="A2189" s="30"/>
      <c r="B2189" s="149" t="s">
        <v>1269</v>
      </c>
      <c r="C2189" s="79"/>
      <c r="D2189" s="81"/>
      <c r="E2189" s="31"/>
      <c r="F2189" s="56"/>
    </row>
    <row r="2190" spans="1:6" s="13" customFormat="1" ht="48.75" customHeight="1">
      <c r="A2190" s="30"/>
      <c r="B2190" s="149" t="s">
        <v>1270</v>
      </c>
      <c r="C2190" s="79"/>
      <c r="D2190" s="81"/>
      <c r="E2190" s="31"/>
      <c r="F2190" s="56"/>
    </row>
    <row r="2191" spans="1:6" s="13" customFormat="1" ht="20.25" customHeight="1">
      <c r="A2191" s="30"/>
      <c r="B2191" s="149" t="s">
        <v>1271</v>
      </c>
      <c r="C2191" s="79"/>
      <c r="D2191" s="81"/>
      <c r="E2191" s="31"/>
      <c r="F2191" s="56"/>
    </row>
    <row r="2192" spans="1:6" s="13" customFormat="1" ht="20.25" customHeight="1">
      <c r="A2192" s="30"/>
      <c r="B2192" s="149" t="s">
        <v>1272</v>
      </c>
      <c r="C2192" s="79"/>
      <c r="D2192" s="81"/>
      <c r="E2192" s="31"/>
      <c r="F2192" s="56"/>
    </row>
    <row r="2193" spans="1:6" s="13" customFormat="1" ht="20.25" customHeight="1">
      <c r="A2193" s="30"/>
      <c r="B2193" s="149" t="s">
        <v>1273</v>
      </c>
      <c r="C2193" s="79"/>
      <c r="D2193" s="81"/>
      <c r="E2193" s="31"/>
      <c r="F2193" s="56"/>
    </row>
    <row r="2194" spans="1:6" s="13" customFormat="1" ht="20.25" customHeight="1">
      <c r="A2194" s="30"/>
      <c r="B2194" s="149" t="s">
        <v>1274</v>
      </c>
      <c r="C2194" s="79"/>
      <c r="D2194" s="81"/>
      <c r="E2194" s="31"/>
      <c r="F2194" s="56"/>
    </row>
    <row r="2195" spans="1:6" s="13" customFormat="1" ht="24.75" customHeight="1">
      <c r="A2195" s="30"/>
      <c r="B2195" s="149" t="s">
        <v>1275</v>
      </c>
      <c r="C2195" s="79"/>
      <c r="D2195" s="81"/>
      <c r="E2195" s="31"/>
      <c r="F2195" s="56"/>
    </row>
    <row r="2196" spans="1:6" s="13" customFormat="1" ht="20.25" customHeight="1">
      <c r="A2196" s="30"/>
      <c r="B2196" s="149" t="s">
        <v>1276</v>
      </c>
      <c r="C2196" s="79"/>
      <c r="D2196" s="81"/>
      <c r="E2196" s="31"/>
      <c r="F2196" s="56"/>
    </row>
    <row r="2197" spans="1:6" s="13" customFormat="1" ht="20.25" customHeight="1">
      <c r="A2197" s="30"/>
      <c r="B2197" s="149" t="s">
        <v>1277</v>
      </c>
      <c r="C2197" s="79"/>
      <c r="D2197" s="81"/>
      <c r="E2197" s="31"/>
      <c r="F2197" s="56"/>
    </row>
    <row r="2198" spans="1:6" s="13" customFormat="1" ht="20.25" customHeight="1">
      <c r="A2198" s="30"/>
      <c r="B2198" s="149" t="s">
        <v>1278</v>
      </c>
      <c r="C2198" s="79"/>
      <c r="D2198" s="81"/>
      <c r="E2198" s="31"/>
      <c r="F2198" s="56"/>
    </row>
    <row r="2199" spans="1:6" s="13" customFormat="1" ht="20.25" customHeight="1">
      <c r="A2199" s="30"/>
      <c r="B2199" s="149" t="s">
        <v>1279</v>
      </c>
      <c r="C2199" s="79"/>
      <c r="D2199" s="81"/>
      <c r="E2199" s="31"/>
      <c r="F2199" s="56"/>
    </row>
    <row r="2200" spans="1:6" s="13" customFormat="1" ht="20.25" customHeight="1">
      <c r="A2200" s="30"/>
      <c r="B2200" s="149" t="s">
        <v>1280</v>
      </c>
      <c r="C2200" s="79"/>
      <c r="D2200" s="81"/>
      <c r="E2200" s="31"/>
      <c r="F2200" s="56"/>
    </row>
    <row r="2201" spans="1:6" s="13" customFormat="1" ht="20.25" customHeight="1">
      <c r="A2201" s="30"/>
      <c r="B2201" s="149" t="s">
        <v>1281</v>
      </c>
      <c r="C2201" s="79"/>
      <c r="D2201" s="81"/>
      <c r="E2201" s="31"/>
      <c r="F2201" s="56"/>
    </row>
    <row r="2202" spans="1:6" s="13" customFormat="1" ht="20.25" customHeight="1">
      <c r="A2202" s="30"/>
      <c r="B2202" s="149" t="s">
        <v>1282</v>
      </c>
      <c r="C2202" s="79">
        <v>1</v>
      </c>
      <c r="D2202" s="81" t="s">
        <v>26</v>
      </c>
      <c r="E2202" s="31"/>
      <c r="F2202" s="56">
        <f t="shared" si="42"/>
        <v>0</v>
      </c>
    </row>
    <row r="2203" spans="1:6" s="13" customFormat="1" ht="20.25" customHeight="1">
      <c r="A2203" s="30"/>
      <c r="B2203" s="149" t="s">
        <v>1283</v>
      </c>
      <c r="C2203" s="79">
        <v>1</v>
      </c>
      <c r="D2203" s="81" t="s">
        <v>26</v>
      </c>
      <c r="E2203" s="31"/>
      <c r="F2203" s="56">
        <f t="shared" si="42"/>
        <v>0</v>
      </c>
    </row>
    <row r="2204" spans="1:6" s="13" customFormat="1" ht="20.25" customHeight="1">
      <c r="A2204" s="30" t="s">
        <v>46</v>
      </c>
      <c r="B2204" s="121" t="s">
        <v>1284</v>
      </c>
      <c r="C2204" s="79">
        <v>1</v>
      </c>
      <c r="D2204" s="81" t="s">
        <v>26</v>
      </c>
      <c r="E2204" s="31"/>
      <c r="F2204" s="56">
        <f t="shared" si="42"/>
        <v>0</v>
      </c>
    </row>
    <row r="2205" spans="1:6" s="13" customFormat="1" ht="48.75" customHeight="1">
      <c r="A2205" s="30"/>
      <c r="B2205" s="149" t="s">
        <v>1285</v>
      </c>
      <c r="C2205" s="79"/>
      <c r="D2205" s="81"/>
      <c r="E2205" s="31"/>
      <c r="F2205" s="56"/>
    </row>
    <row r="2206" spans="1:6" s="13" customFormat="1" ht="20.25" customHeight="1">
      <c r="A2206" s="30" t="s">
        <v>47</v>
      </c>
      <c r="B2206" s="121" t="s">
        <v>1286</v>
      </c>
      <c r="C2206" s="79">
        <v>15</v>
      </c>
      <c r="D2206" s="81" t="s">
        <v>50</v>
      </c>
      <c r="E2206" s="31"/>
      <c r="F2206" s="56">
        <f t="shared" si="42"/>
        <v>0</v>
      </c>
    </row>
    <row r="2207" spans="1:6" s="13" customFormat="1" ht="25.5" customHeight="1">
      <c r="A2207" s="30"/>
      <c r="B2207" s="149" t="s">
        <v>1287</v>
      </c>
      <c r="C2207" s="79"/>
      <c r="D2207" s="81"/>
      <c r="E2207" s="31"/>
      <c r="F2207" s="56"/>
    </row>
    <row r="2208" spans="1:6" s="13" customFormat="1" ht="20.25" customHeight="1">
      <c r="A2208" s="30" t="s">
        <v>48</v>
      </c>
      <c r="B2208" s="121" t="s">
        <v>1288</v>
      </c>
      <c r="C2208" s="79">
        <v>1</v>
      </c>
      <c r="D2208" s="81" t="s">
        <v>26</v>
      </c>
      <c r="E2208" s="31"/>
      <c r="F2208" s="56">
        <f t="shared" si="42"/>
        <v>0</v>
      </c>
    </row>
    <row r="2209" spans="1:6" s="13" customFormat="1" ht="39.75" customHeight="1">
      <c r="A2209" s="30"/>
      <c r="B2209" s="149" t="s">
        <v>1289</v>
      </c>
      <c r="C2209" s="79"/>
      <c r="D2209" s="81"/>
      <c r="E2209" s="31"/>
      <c r="F2209" s="56"/>
    </row>
    <row r="2210" spans="1:6" s="13" customFormat="1" ht="20.25" customHeight="1">
      <c r="A2210" s="30" t="s">
        <v>49</v>
      </c>
      <c r="B2210" s="121" t="s">
        <v>1290</v>
      </c>
      <c r="C2210" s="79">
        <v>250</v>
      </c>
      <c r="D2210" s="81" t="s">
        <v>42</v>
      </c>
      <c r="E2210" s="31"/>
      <c r="F2210" s="56">
        <f t="shared" si="42"/>
        <v>0</v>
      </c>
    </row>
    <row r="2211" spans="1:6" s="13" customFormat="1" ht="33.75" customHeight="1">
      <c r="A2211" s="30"/>
      <c r="B2211" s="149" t="s">
        <v>1291</v>
      </c>
      <c r="C2211" s="79"/>
      <c r="D2211" s="81"/>
      <c r="E2211" s="31"/>
      <c r="F2211" s="56"/>
    </row>
    <row r="2212" spans="1:6" s="13" customFormat="1" ht="20.25" customHeight="1">
      <c r="A2212" s="30"/>
      <c r="B2212" s="149" t="s">
        <v>1292</v>
      </c>
      <c r="C2212" s="79"/>
      <c r="D2212" s="81"/>
      <c r="E2212" s="31"/>
      <c r="F2212" s="56"/>
    </row>
    <row r="2213" spans="1:6" s="13" customFormat="1" ht="20.25" customHeight="1">
      <c r="A2213" s="30" t="s">
        <v>57</v>
      </c>
      <c r="B2213" s="121" t="s">
        <v>1293</v>
      </c>
      <c r="C2213" s="79"/>
      <c r="D2213" s="81"/>
      <c r="E2213" s="31"/>
      <c r="F2213" s="56"/>
    </row>
    <row r="2214" spans="1:6" s="13" customFormat="1" ht="44.25" customHeight="1">
      <c r="A2214" s="30"/>
      <c r="B2214" s="149" t="s">
        <v>1294</v>
      </c>
      <c r="C2214" s="79"/>
      <c r="D2214" s="81"/>
      <c r="E2214" s="31"/>
      <c r="F2214" s="56"/>
    </row>
    <row r="2215" spans="1:6" s="13" customFormat="1" ht="20.25" customHeight="1" thickBot="1">
      <c r="A2215" s="155"/>
      <c r="B2215" s="217" t="s">
        <v>1295</v>
      </c>
      <c r="C2215" s="157">
        <v>4</v>
      </c>
      <c r="D2215" s="158" t="s">
        <v>26</v>
      </c>
      <c r="E2215" s="159"/>
      <c r="F2215" s="56">
        <f t="shared" si="42"/>
        <v>0</v>
      </c>
    </row>
    <row r="2216" spans="1:6" s="13" customFormat="1" ht="20.25" customHeight="1" thickBot="1">
      <c r="A2216" s="163"/>
      <c r="B2216" s="268" t="s">
        <v>1341</v>
      </c>
      <c r="C2216" s="269"/>
      <c r="D2216" s="270"/>
      <c r="E2216" s="65"/>
      <c r="F2216" s="164">
        <f>SUM(F2107:F2215)</f>
        <v>0</v>
      </c>
    </row>
    <row r="2217" spans="1:6" s="13" customFormat="1" ht="31.5" customHeight="1">
      <c r="A2217" s="30" t="s">
        <v>58</v>
      </c>
      <c r="B2217" s="218" t="s">
        <v>1342</v>
      </c>
      <c r="C2217" s="165">
        <v>0.05</v>
      </c>
      <c r="D2217" s="161" t="s">
        <v>829</v>
      </c>
      <c r="E2217" s="31">
        <f>F2216</f>
        <v>0</v>
      </c>
      <c r="F2217" s="162">
        <f>C2217*E2217</f>
        <v>0</v>
      </c>
    </row>
    <row r="2218" spans="1:6" s="13" customFormat="1" ht="36" customHeight="1">
      <c r="A2218" s="30"/>
      <c r="B2218" s="149" t="s">
        <v>1296</v>
      </c>
      <c r="C2218" s="79"/>
      <c r="D2218" s="81"/>
      <c r="E2218" s="31"/>
      <c r="F2218" s="56"/>
    </row>
    <row r="2219" spans="1:6" s="13" customFormat="1" ht="30.75" customHeight="1">
      <c r="A2219" s="30" t="s">
        <v>59</v>
      </c>
      <c r="B2219" s="121" t="s">
        <v>1343</v>
      </c>
      <c r="C2219" s="219">
        <v>0.02</v>
      </c>
      <c r="D2219" s="81" t="s">
        <v>829</v>
      </c>
      <c r="E2219" s="31">
        <f>F2216</f>
        <v>0</v>
      </c>
      <c r="F2219" s="56">
        <f>C2219*E2219</f>
        <v>0</v>
      </c>
    </row>
    <row r="2220" spans="1:6" s="13" customFormat="1" ht="25.5" customHeight="1" thickBot="1">
      <c r="A2220" s="30"/>
      <c r="B2220" s="149" t="s">
        <v>1297</v>
      </c>
      <c r="C2220" s="79"/>
      <c r="D2220" s="81"/>
      <c r="E2220" s="31"/>
      <c r="F2220" s="56"/>
    </row>
    <row r="2221" spans="1:6" s="14" customFormat="1" ht="18" customHeight="1" thickBot="1">
      <c r="A2221" s="33"/>
      <c r="B2221" s="241" t="s">
        <v>1198</v>
      </c>
      <c r="C2221" s="242"/>
      <c r="D2221" s="243"/>
      <c r="E2221" s="57"/>
      <c r="F2221" s="34">
        <f>F2216+F2217+F2219</f>
        <v>0</v>
      </c>
    </row>
    <row r="2222" spans="1:6" ht="12" customHeight="1">
      <c r="B2222" s="52"/>
      <c r="C2222" s="52"/>
      <c r="D2222" s="52"/>
    </row>
    <row r="2223" spans="1:6" ht="12" customHeight="1">
      <c r="A2223" s="109" t="s">
        <v>1</v>
      </c>
      <c r="B2223" s="110" t="s">
        <v>1344</v>
      </c>
      <c r="C2223" s="110"/>
      <c r="D2223" s="110"/>
      <c r="E2223" s="111"/>
      <c r="F2223" s="111"/>
    </row>
    <row r="2224" spans="1:6" ht="12" customHeight="1" thickBot="1">
      <c r="B2224" s="52"/>
      <c r="C2224" s="52"/>
      <c r="D2224" s="52"/>
    </row>
    <row r="2225" spans="1:6" s="14" customFormat="1" ht="24" customHeight="1">
      <c r="A2225" s="21" t="s">
        <v>4</v>
      </c>
      <c r="B2225" s="22" t="s">
        <v>5</v>
      </c>
      <c r="C2225" s="23" t="s">
        <v>6</v>
      </c>
      <c r="D2225" s="46" t="s">
        <v>7</v>
      </c>
      <c r="E2225" s="45" t="s">
        <v>9</v>
      </c>
      <c r="F2225" s="24" t="s">
        <v>10</v>
      </c>
    </row>
    <row r="2226" spans="1:6" s="14" customFormat="1" ht="15" customHeight="1" thickBot="1">
      <c r="A2226" s="25" t="s">
        <v>8</v>
      </c>
      <c r="B2226" s="26">
        <v>1</v>
      </c>
      <c r="C2226" s="27">
        <v>2</v>
      </c>
      <c r="D2226" s="47">
        <v>3</v>
      </c>
      <c r="E2226" s="28">
        <v>4</v>
      </c>
      <c r="F2226" s="29" t="s">
        <v>17</v>
      </c>
    </row>
    <row r="2227" spans="1:6" s="13" customFormat="1" ht="25.5" customHeight="1">
      <c r="A2227" s="74" t="s">
        <v>0</v>
      </c>
      <c r="B2227" s="121" t="s">
        <v>1346</v>
      </c>
      <c r="C2227" s="203"/>
      <c r="D2227" s="204"/>
      <c r="E2227" s="234"/>
      <c r="F2227" s="233"/>
    </row>
    <row r="2228" spans="1:6" s="13" customFormat="1" ht="111" customHeight="1">
      <c r="A2228" s="30"/>
      <c r="B2228" s="187" t="s">
        <v>1347</v>
      </c>
      <c r="C2228" s="79"/>
      <c r="D2228" s="81"/>
      <c r="E2228" s="234"/>
      <c r="F2228" s="233"/>
    </row>
    <row r="2229" spans="1:6" s="13" customFormat="1" ht="124.5" customHeight="1">
      <c r="A2229" s="30"/>
      <c r="B2229" s="188"/>
      <c r="C2229" s="79"/>
      <c r="D2229" s="81"/>
      <c r="E2229" s="234"/>
      <c r="F2229" s="233"/>
    </row>
    <row r="2230" spans="1:6" s="13" customFormat="1" ht="25.5" customHeight="1">
      <c r="A2230" s="30"/>
      <c r="B2230" s="182" t="s">
        <v>1348</v>
      </c>
      <c r="C2230" s="79"/>
      <c r="D2230" s="81"/>
      <c r="E2230" s="234"/>
      <c r="F2230" s="233"/>
    </row>
    <row r="2231" spans="1:6" s="13" customFormat="1" ht="26.25" customHeight="1">
      <c r="A2231" s="30"/>
      <c r="B2231" s="182" t="s">
        <v>1349</v>
      </c>
      <c r="C2231" s="79">
        <v>2</v>
      </c>
      <c r="D2231" s="81" t="s">
        <v>19</v>
      </c>
      <c r="E2231" s="234"/>
      <c r="F2231" s="233">
        <f>C2231*E2231</f>
        <v>0</v>
      </c>
    </row>
    <row r="2232" spans="1:6" s="13" customFormat="1" ht="20.25" customHeight="1">
      <c r="A2232" s="30" t="s">
        <v>1</v>
      </c>
      <c r="B2232" s="121" t="s">
        <v>1350</v>
      </c>
      <c r="C2232" s="194"/>
      <c r="D2232" s="205"/>
      <c r="E2232" s="232"/>
      <c r="F2232" s="233"/>
    </row>
    <row r="2233" spans="1:6" s="13" customFormat="1" ht="49.5" customHeight="1">
      <c r="A2233" s="30"/>
      <c r="B2233" s="187" t="s">
        <v>1351</v>
      </c>
      <c r="C2233" s="194"/>
      <c r="D2233" s="205"/>
      <c r="E2233" s="232"/>
      <c r="F2233" s="233"/>
    </row>
    <row r="2234" spans="1:6" s="13" customFormat="1" ht="20.25" customHeight="1">
      <c r="A2234" s="30"/>
      <c r="B2234" s="182" t="s">
        <v>1352</v>
      </c>
      <c r="C2234" s="223">
        <v>320</v>
      </c>
      <c r="D2234" s="224" t="s">
        <v>42</v>
      </c>
      <c r="E2234" s="232"/>
      <c r="F2234" s="233">
        <f t="shared" ref="F2232:F2237" si="43">C2234*E2234</f>
        <v>0</v>
      </c>
    </row>
    <row r="2235" spans="1:6" s="13" customFormat="1" ht="20.25" customHeight="1">
      <c r="A2235" s="30" t="s">
        <v>2</v>
      </c>
      <c r="B2235" s="121" t="s">
        <v>1353</v>
      </c>
      <c r="C2235" s="223">
        <v>2</v>
      </c>
      <c r="D2235" s="224" t="s">
        <v>26</v>
      </c>
      <c r="E2235" s="232"/>
      <c r="F2235" s="233">
        <f t="shared" si="43"/>
        <v>0</v>
      </c>
    </row>
    <row r="2236" spans="1:6" s="13" customFormat="1" ht="50.25" customHeight="1">
      <c r="A2236" s="30"/>
      <c r="B2236" s="181" t="s">
        <v>1354</v>
      </c>
      <c r="C2236" s="223"/>
      <c r="D2236" s="224"/>
      <c r="E2236" s="232"/>
      <c r="F2236" s="233"/>
    </row>
    <row r="2237" spans="1:6" s="13" customFormat="1" ht="20.25" customHeight="1" thickBot="1">
      <c r="A2237" s="155"/>
      <c r="B2237" s="225" t="s">
        <v>1352</v>
      </c>
      <c r="C2237" s="226"/>
      <c r="D2237" s="227"/>
      <c r="E2237" s="235"/>
      <c r="F2237" s="233"/>
    </row>
    <row r="2238" spans="1:6" s="13" customFormat="1" ht="20.25" customHeight="1" thickBot="1">
      <c r="A2238" s="58"/>
      <c r="B2238" s="244" t="s">
        <v>1355</v>
      </c>
      <c r="C2238" s="245"/>
      <c r="D2238" s="246"/>
      <c r="E2238" s="230"/>
      <c r="F2238" s="178">
        <f>SUM(F2231:F2237)</f>
        <v>0</v>
      </c>
    </row>
    <row r="2239" spans="1:6" s="13" customFormat="1" ht="20.25" customHeight="1">
      <c r="A2239" s="37" t="s">
        <v>3</v>
      </c>
      <c r="B2239" s="228" t="s">
        <v>1356</v>
      </c>
      <c r="C2239" s="236">
        <v>0.05</v>
      </c>
      <c r="D2239" s="229" t="s">
        <v>829</v>
      </c>
      <c r="E2239" s="340">
        <f>F2238</f>
        <v>0</v>
      </c>
      <c r="F2239" s="231">
        <f>C2239*E2239</f>
        <v>0</v>
      </c>
    </row>
    <row r="2240" spans="1:6" s="13" customFormat="1" ht="20.25" customHeight="1" thickBot="1">
      <c r="A2240" s="37" t="s">
        <v>32</v>
      </c>
      <c r="B2240" s="222" t="s">
        <v>1357</v>
      </c>
      <c r="C2240" s="237">
        <v>0.02</v>
      </c>
      <c r="D2240" s="224" t="s">
        <v>829</v>
      </c>
      <c r="E2240" s="341">
        <f>F2238</f>
        <v>0</v>
      </c>
      <c r="F2240" s="233">
        <f>C2240*E2240</f>
        <v>0</v>
      </c>
    </row>
    <row r="2241" spans="1:6" s="14" customFormat="1" ht="18" customHeight="1" thickBot="1">
      <c r="A2241" s="33"/>
      <c r="B2241" s="241" t="s">
        <v>1345</v>
      </c>
      <c r="C2241" s="242"/>
      <c r="D2241" s="243"/>
      <c r="E2241" s="57"/>
      <c r="F2241" s="34">
        <f>F2238+F2239+F2240</f>
        <v>0</v>
      </c>
    </row>
    <row r="2242" spans="1:6" ht="12" customHeight="1">
      <c r="B2242" s="52"/>
      <c r="C2242" s="52"/>
      <c r="D2242" s="52"/>
    </row>
    <row r="2243" spans="1:6" ht="13.5" customHeight="1">
      <c r="A2243" s="247" t="s">
        <v>1358</v>
      </c>
      <c r="B2243" s="247"/>
      <c r="C2243" s="247"/>
      <c r="D2243" s="247"/>
      <c r="E2243" s="247"/>
      <c r="F2243" s="247"/>
    </row>
    <row r="2244" spans="1:6" ht="12.75" customHeight="1" thickBot="1">
      <c r="A2244" s="35"/>
      <c r="B2244" s="35"/>
      <c r="C2244" s="35"/>
      <c r="D2244" s="35"/>
      <c r="E2244" s="35"/>
      <c r="F2244" s="35"/>
    </row>
    <row r="2245" spans="1:6" s="14" customFormat="1" ht="20.25" customHeight="1" thickBot="1">
      <c r="A2245" s="36"/>
      <c r="B2245" s="248" t="s">
        <v>22</v>
      </c>
      <c r="C2245" s="249"/>
      <c r="D2245" s="250"/>
      <c r="E2245" s="251" t="s">
        <v>18</v>
      </c>
      <c r="F2245" s="250"/>
    </row>
    <row r="2246" spans="1:6" s="14" customFormat="1" ht="22.5" customHeight="1">
      <c r="A2246" s="53" t="s">
        <v>0</v>
      </c>
      <c r="B2246" s="252" t="s">
        <v>1197</v>
      </c>
      <c r="C2246" s="253"/>
      <c r="D2246" s="254"/>
      <c r="E2246" s="255">
        <f>F2221</f>
        <v>0</v>
      </c>
      <c r="F2246" s="256"/>
    </row>
    <row r="2247" spans="1:6" s="14" customFormat="1" ht="22.5" customHeight="1" thickBot="1">
      <c r="A2247" s="37" t="s">
        <v>1</v>
      </c>
      <c r="B2247" s="263" t="s">
        <v>1344</v>
      </c>
      <c r="C2247" s="264"/>
      <c r="D2247" s="265"/>
      <c r="E2247" s="266">
        <f>F2241</f>
        <v>0</v>
      </c>
      <c r="F2247" s="267"/>
    </row>
    <row r="2248" spans="1:6" s="19" customFormat="1" ht="18.75" customHeight="1" thickBot="1">
      <c r="A2248" s="90"/>
      <c r="B2248" s="257" t="s">
        <v>1359</v>
      </c>
      <c r="C2248" s="258"/>
      <c r="D2248" s="259"/>
      <c r="E2248" s="260">
        <f>SUM(E2246:F2247)</f>
        <v>0</v>
      </c>
      <c r="F2248" s="261"/>
    </row>
    <row r="2249" spans="1:6" ht="12" customHeight="1">
      <c r="B2249" s="52"/>
      <c r="C2249" s="52"/>
      <c r="D2249" s="52"/>
    </row>
    <row r="2250" spans="1:6" ht="12" customHeight="1">
      <c r="A2250" s="112" t="s">
        <v>900</v>
      </c>
      <c r="B2250" s="113" t="s">
        <v>1360</v>
      </c>
      <c r="C2250" s="113"/>
      <c r="D2250" s="113"/>
      <c r="E2250" s="114"/>
      <c r="F2250" s="114"/>
    </row>
    <row r="2251" spans="1:6" ht="12" customHeight="1">
      <c r="B2251" s="52"/>
      <c r="C2251" s="52"/>
      <c r="D2251" s="52"/>
    </row>
    <row r="2252" spans="1:6" ht="12" customHeight="1">
      <c r="B2252" s="52" t="s">
        <v>56</v>
      </c>
      <c r="C2252" s="52"/>
      <c r="D2252" s="52"/>
    </row>
    <row r="2253" spans="1:6" ht="81.75" customHeight="1">
      <c r="B2253" s="262" t="s">
        <v>1361</v>
      </c>
      <c r="C2253" s="262"/>
      <c r="D2253" s="262"/>
    </row>
    <row r="2254" spans="1:6" ht="12" customHeight="1">
      <c r="B2254" s="52"/>
      <c r="C2254" s="52"/>
      <c r="D2254" s="52"/>
    </row>
    <row r="2255" spans="1:6" ht="12" customHeight="1">
      <c r="A2255" s="109" t="s">
        <v>0</v>
      </c>
      <c r="B2255" s="110" t="s">
        <v>1362</v>
      </c>
      <c r="C2255" s="110"/>
      <c r="D2255" s="110"/>
      <c r="E2255" s="111"/>
      <c r="F2255" s="111"/>
    </row>
    <row r="2256" spans="1:6" ht="12" customHeight="1">
      <c r="B2256" s="52"/>
      <c r="C2256" s="52"/>
      <c r="D2256" s="52"/>
    </row>
    <row r="2257" spans="1:6" ht="12" customHeight="1" thickBot="1">
      <c r="B2257" s="52"/>
      <c r="C2257" s="52"/>
      <c r="D2257" s="52"/>
    </row>
    <row r="2258" spans="1:6" s="14" customFormat="1" ht="24" customHeight="1">
      <c r="A2258" s="21" t="s">
        <v>4</v>
      </c>
      <c r="B2258" s="22" t="s">
        <v>5</v>
      </c>
      <c r="C2258" s="23" t="s">
        <v>6</v>
      </c>
      <c r="D2258" s="46" t="s">
        <v>7</v>
      </c>
      <c r="E2258" s="45" t="s">
        <v>9</v>
      </c>
      <c r="F2258" s="24" t="s">
        <v>10</v>
      </c>
    </row>
    <row r="2259" spans="1:6" s="14" customFormat="1" ht="15" customHeight="1" thickBot="1">
      <c r="A2259" s="25" t="s">
        <v>8</v>
      </c>
      <c r="B2259" s="26">
        <v>1</v>
      </c>
      <c r="C2259" s="27">
        <v>2</v>
      </c>
      <c r="D2259" s="47">
        <v>3</v>
      </c>
      <c r="E2259" s="28">
        <v>4</v>
      </c>
      <c r="F2259" s="29" t="s">
        <v>17</v>
      </c>
    </row>
    <row r="2260" spans="1:6" s="13" customFormat="1" ht="25.5" customHeight="1">
      <c r="A2260" s="74" t="s">
        <v>0</v>
      </c>
      <c r="B2260" s="121" t="s">
        <v>1364</v>
      </c>
      <c r="C2260" s="203">
        <v>1</v>
      </c>
      <c r="D2260" s="204" t="s">
        <v>19</v>
      </c>
      <c r="E2260" s="234"/>
      <c r="F2260" s="233">
        <f>C2260*E2260</f>
        <v>0</v>
      </c>
    </row>
    <row r="2261" spans="1:6" s="13" customFormat="1" ht="48" customHeight="1">
      <c r="A2261" s="30"/>
      <c r="B2261" s="104" t="s">
        <v>1365</v>
      </c>
      <c r="C2261" s="79"/>
      <c r="D2261" s="81"/>
      <c r="E2261" s="234"/>
      <c r="F2261" s="233"/>
    </row>
    <row r="2262" spans="1:6" s="13" customFormat="1" ht="42.75" customHeight="1">
      <c r="A2262" s="30"/>
      <c r="B2262" s="104" t="s">
        <v>1366</v>
      </c>
      <c r="C2262" s="79"/>
      <c r="D2262" s="81"/>
      <c r="E2262" s="234"/>
      <c r="F2262" s="233"/>
    </row>
    <row r="2263" spans="1:6" s="13" customFormat="1" ht="19.5" customHeight="1">
      <c r="A2263" s="30"/>
      <c r="B2263" s="104" t="s">
        <v>1367</v>
      </c>
      <c r="C2263" s="79"/>
      <c r="D2263" s="81"/>
      <c r="E2263" s="234"/>
      <c r="F2263" s="233"/>
    </row>
    <row r="2264" spans="1:6" s="13" customFormat="1" ht="19.5" customHeight="1">
      <c r="A2264" s="30"/>
      <c r="B2264" s="104" t="s">
        <v>1368</v>
      </c>
      <c r="C2264" s="79"/>
      <c r="D2264" s="81"/>
      <c r="E2264" s="234"/>
      <c r="F2264" s="233"/>
    </row>
    <row r="2265" spans="1:6" s="13" customFormat="1" ht="19.5" customHeight="1">
      <c r="A2265" s="30"/>
      <c r="B2265" s="104" t="s">
        <v>1369</v>
      </c>
      <c r="C2265" s="79"/>
      <c r="D2265" s="81"/>
      <c r="E2265" s="234"/>
      <c r="F2265" s="233"/>
    </row>
    <row r="2266" spans="1:6" s="13" customFormat="1" ht="19.5" customHeight="1">
      <c r="A2266" s="30"/>
      <c r="B2266" s="104" t="s">
        <v>1370</v>
      </c>
      <c r="C2266" s="79"/>
      <c r="D2266" s="81"/>
      <c r="E2266" s="234"/>
      <c r="F2266" s="233"/>
    </row>
    <row r="2267" spans="1:6" s="13" customFormat="1" ht="19.5" customHeight="1">
      <c r="A2267" s="30"/>
      <c r="B2267" s="104" t="s">
        <v>1371</v>
      </c>
      <c r="C2267" s="79"/>
      <c r="D2267" s="81"/>
      <c r="E2267" s="234"/>
      <c r="F2267" s="233"/>
    </row>
    <row r="2268" spans="1:6" s="13" customFormat="1" ht="19.5" customHeight="1">
      <c r="A2268" s="30"/>
      <c r="B2268" s="238" t="s">
        <v>1372</v>
      </c>
      <c r="C2268" s="79"/>
      <c r="D2268" s="81"/>
      <c r="E2268" s="234"/>
      <c r="F2268" s="233"/>
    </row>
    <row r="2269" spans="1:6" s="13" customFormat="1" ht="24" customHeight="1">
      <c r="A2269" s="30" t="s">
        <v>1</v>
      </c>
      <c r="B2269" s="121" t="s">
        <v>1373</v>
      </c>
      <c r="C2269" s="79"/>
      <c r="D2269" s="81"/>
      <c r="E2269" s="234"/>
      <c r="F2269" s="233"/>
    </row>
    <row r="2270" spans="1:6" s="13" customFormat="1" ht="46.5" customHeight="1">
      <c r="A2270" s="30"/>
      <c r="B2270" s="104" t="s">
        <v>1374</v>
      </c>
      <c r="C2270" s="79"/>
      <c r="D2270" s="81"/>
      <c r="E2270" s="234"/>
      <c r="F2270" s="233"/>
    </row>
    <row r="2271" spans="1:6" s="13" customFormat="1" ht="24" customHeight="1">
      <c r="A2271" s="59"/>
      <c r="B2271" s="181" t="s">
        <v>1375</v>
      </c>
      <c r="C2271" s="79">
        <v>12</v>
      </c>
      <c r="D2271" s="81" t="s">
        <v>42</v>
      </c>
      <c r="E2271" s="240"/>
      <c r="F2271" s="233">
        <f>C2271*E2271</f>
        <v>0</v>
      </c>
    </row>
    <row r="2272" spans="1:6" s="13" customFormat="1" ht="24" customHeight="1">
      <c r="A2272" s="59"/>
      <c r="B2272" s="181" t="s">
        <v>1376</v>
      </c>
      <c r="C2272" s="79">
        <v>10</v>
      </c>
      <c r="D2272" s="81" t="s">
        <v>42</v>
      </c>
      <c r="E2272" s="240"/>
      <c r="F2272" s="233">
        <f t="shared" ref="F2262:F2283" si="44">C2272*E2272</f>
        <v>0</v>
      </c>
    </row>
    <row r="2273" spans="1:6" s="13" customFormat="1" ht="24" customHeight="1">
      <c r="A2273" s="30"/>
      <c r="B2273" s="181" t="s">
        <v>1377</v>
      </c>
      <c r="C2273" s="79">
        <v>8</v>
      </c>
      <c r="D2273" s="81" t="s">
        <v>42</v>
      </c>
      <c r="E2273" s="234"/>
      <c r="F2273" s="233">
        <f t="shared" si="44"/>
        <v>0</v>
      </c>
    </row>
    <row r="2274" spans="1:6" s="13" customFormat="1" ht="24" customHeight="1">
      <c r="A2274" s="30" t="s">
        <v>2</v>
      </c>
      <c r="B2274" s="121" t="s">
        <v>1378</v>
      </c>
      <c r="C2274" s="79"/>
      <c r="D2274" s="81"/>
      <c r="E2274" s="234"/>
      <c r="F2274" s="233"/>
    </row>
    <row r="2275" spans="1:6" s="13" customFormat="1" ht="52.5" customHeight="1">
      <c r="A2275" s="30"/>
      <c r="B2275" s="140" t="s">
        <v>1379</v>
      </c>
      <c r="C2275" s="79"/>
      <c r="D2275" s="81"/>
      <c r="E2275" s="234"/>
      <c r="F2275" s="233"/>
    </row>
    <row r="2276" spans="1:6" s="13" customFormat="1" ht="24" customHeight="1">
      <c r="A2276" s="30"/>
      <c r="B2276" s="238" t="s">
        <v>1380</v>
      </c>
      <c r="C2276" s="79">
        <v>4</v>
      </c>
      <c r="D2276" s="81" t="s">
        <v>19</v>
      </c>
      <c r="E2276" s="234"/>
      <c r="F2276" s="233">
        <f t="shared" si="44"/>
        <v>0</v>
      </c>
    </row>
    <row r="2277" spans="1:6" s="13" customFormat="1" ht="24" customHeight="1">
      <c r="A2277" s="30" t="s">
        <v>3</v>
      </c>
      <c r="B2277" s="143" t="s">
        <v>1381</v>
      </c>
      <c r="C2277" s="79"/>
      <c r="D2277" s="81"/>
      <c r="E2277" s="234"/>
      <c r="F2277" s="233"/>
    </row>
    <row r="2278" spans="1:6" s="13" customFormat="1" ht="33.75" customHeight="1">
      <c r="A2278" s="30"/>
      <c r="B2278" s="104" t="s">
        <v>1382</v>
      </c>
      <c r="C2278" s="79"/>
      <c r="D2278" s="81"/>
      <c r="E2278" s="234"/>
      <c r="F2278" s="233"/>
    </row>
    <row r="2279" spans="1:6" s="13" customFormat="1" ht="24" customHeight="1">
      <c r="A2279" s="30"/>
      <c r="B2279" s="181" t="s">
        <v>1377</v>
      </c>
      <c r="C2279" s="79">
        <v>1</v>
      </c>
      <c r="D2279" s="81" t="s">
        <v>19</v>
      </c>
      <c r="E2279" s="234"/>
      <c r="F2279" s="233">
        <f t="shared" si="44"/>
        <v>0</v>
      </c>
    </row>
    <row r="2280" spans="1:6" s="13" customFormat="1" ht="24" customHeight="1">
      <c r="A2280" s="30" t="s">
        <v>32</v>
      </c>
      <c r="B2280" s="121" t="s">
        <v>1383</v>
      </c>
      <c r="C2280" s="79">
        <v>1</v>
      </c>
      <c r="D2280" s="81" t="s">
        <v>26</v>
      </c>
      <c r="E2280" s="234"/>
      <c r="F2280" s="233">
        <f t="shared" si="44"/>
        <v>0</v>
      </c>
    </row>
    <row r="2281" spans="1:6" s="13" customFormat="1" ht="32.25" customHeight="1">
      <c r="A2281" s="30"/>
      <c r="B2281" s="181" t="s">
        <v>1384</v>
      </c>
      <c r="C2281" s="79"/>
      <c r="D2281" s="81"/>
      <c r="E2281" s="234"/>
      <c r="F2281" s="233"/>
    </row>
    <row r="2282" spans="1:6" s="13" customFormat="1" ht="24" customHeight="1">
      <c r="A2282" s="30" t="s">
        <v>43</v>
      </c>
      <c r="B2282" s="121" t="s">
        <v>1143</v>
      </c>
      <c r="C2282" s="79">
        <v>10</v>
      </c>
      <c r="D2282" s="81" t="s">
        <v>50</v>
      </c>
      <c r="E2282" s="234"/>
      <c r="F2282" s="233">
        <f t="shared" si="44"/>
        <v>0</v>
      </c>
    </row>
    <row r="2283" spans="1:6" s="13" customFormat="1" ht="47.25" customHeight="1" thickBot="1">
      <c r="A2283" s="30"/>
      <c r="B2283" s="183" t="s">
        <v>1144</v>
      </c>
      <c r="C2283" s="79"/>
      <c r="D2283" s="81"/>
      <c r="E2283" s="234"/>
      <c r="F2283" s="233"/>
    </row>
    <row r="2284" spans="1:6" s="14" customFormat="1" ht="18" customHeight="1" thickBot="1">
      <c r="A2284" s="33"/>
      <c r="B2284" s="241" t="s">
        <v>1363</v>
      </c>
      <c r="C2284" s="242"/>
      <c r="D2284" s="243"/>
      <c r="E2284" s="57"/>
      <c r="F2284" s="34">
        <f>SUM(F2260:F2283)</f>
        <v>0</v>
      </c>
    </row>
    <row r="2285" spans="1:6" ht="12" customHeight="1">
      <c r="B2285" s="52"/>
      <c r="C2285" s="52"/>
      <c r="D2285" s="52"/>
    </row>
    <row r="2286" spans="1:6" ht="13.5" customHeight="1">
      <c r="A2286" s="247" t="s">
        <v>1385</v>
      </c>
      <c r="B2286" s="247"/>
      <c r="C2286" s="247"/>
      <c r="D2286" s="247"/>
      <c r="E2286" s="247"/>
      <c r="F2286" s="247"/>
    </row>
    <row r="2287" spans="1:6" ht="12.75" customHeight="1" thickBot="1">
      <c r="A2287" s="35"/>
      <c r="B2287" s="35"/>
      <c r="C2287" s="35"/>
      <c r="D2287" s="35"/>
      <c r="E2287" s="35"/>
      <c r="F2287" s="35"/>
    </row>
    <row r="2288" spans="1:6" s="14" customFormat="1" ht="20.25" customHeight="1" thickBot="1">
      <c r="A2288" s="36"/>
      <c r="B2288" s="248" t="s">
        <v>22</v>
      </c>
      <c r="C2288" s="249"/>
      <c r="D2288" s="250"/>
      <c r="E2288" s="251" t="s">
        <v>18</v>
      </c>
      <c r="F2288" s="250"/>
    </row>
    <row r="2289" spans="1:6" s="14" customFormat="1" ht="22.5" customHeight="1" thickBot="1">
      <c r="A2289" s="53" t="s">
        <v>0</v>
      </c>
      <c r="B2289" s="252" t="s">
        <v>1362</v>
      </c>
      <c r="C2289" s="253"/>
      <c r="D2289" s="254"/>
      <c r="E2289" s="255">
        <f>F2284</f>
        <v>0</v>
      </c>
      <c r="F2289" s="256"/>
    </row>
    <row r="2290" spans="1:6" s="19" customFormat="1" ht="18.75" customHeight="1" thickBot="1">
      <c r="A2290" s="90"/>
      <c r="B2290" s="257" t="s">
        <v>1386</v>
      </c>
      <c r="C2290" s="258"/>
      <c r="D2290" s="259"/>
      <c r="E2290" s="260">
        <f>SUM(E2289)</f>
        <v>0</v>
      </c>
      <c r="F2290" s="261"/>
    </row>
    <row r="2291" spans="1:6" ht="12" customHeight="1">
      <c r="B2291" s="52"/>
      <c r="C2291" s="52"/>
      <c r="D2291" s="52"/>
    </row>
    <row r="2292" spans="1:6" ht="13.5" customHeight="1">
      <c r="A2292" s="274" t="s">
        <v>1387</v>
      </c>
      <c r="B2292" s="274"/>
      <c r="C2292" s="274"/>
      <c r="D2292" s="274"/>
      <c r="E2292" s="274"/>
      <c r="F2292" s="274"/>
    </row>
    <row r="2293" spans="1:6" ht="12.75" customHeight="1" thickBot="1">
      <c r="A2293" s="35"/>
      <c r="B2293" s="35"/>
      <c r="C2293" s="35"/>
      <c r="D2293" s="35"/>
      <c r="E2293" s="35"/>
      <c r="F2293" s="35"/>
    </row>
    <row r="2294" spans="1:6" s="14" customFormat="1" ht="20.25" customHeight="1" thickBot="1">
      <c r="A2294" s="36"/>
      <c r="B2294" s="248" t="s">
        <v>22</v>
      </c>
      <c r="C2294" s="249"/>
      <c r="D2294" s="250"/>
      <c r="E2294" s="251" t="s">
        <v>18</v>
      </c>
      <c r="F2294" s="250"/>
    </row>
    <row r="2295" spans="1:6" s="14" customFormat="1" ht="22.5" customHeight="1">
      <c r="A2295" s="53" t="s">
        <v>24</v>
      </c>
      <c r="B2295" s="252" t="s">
        <v>1107</v>
      </c>
      <c r="C2295" s="253"/>
      <c r="D2295" s="254"/>
      <c r="E2295" s="255">
        <f>E2061</f>
        <v>0</v>
      </c>
      <c r="F2295" s="256"/>
    </row>
    <row r="2296" spans="1:6" s="14" customFormat="1" ht="22.5" customHeight="1">
      <c r="A2296" s="37" t="s">
        <v>25</v>
      </c>
      <c r="B2296" s="263" t="s">
        <v>1195</v>
      </c>
      <c r="C2296" s="264"/>
      <c r="D2296" s="265"/>
      <c r="E2296" s="266">
        <f>E2248</f>
        <v>0</v>
      </c>
      <c r="F2296" s="267"/>
    </row>
    <row r="2297" spans="1:6" s="14" customFormat="1" ht="22.5" customHeight="1" thickBot="1">
      <c r="A2297" s="37" t="s">
        <v>900</v>
      </c>
      <c r="B2297" s="263" t="s">
        <v>1360</v>
      </c>
      <c r="C2297" s="264"/>
      <c r="D2297" s="265"/>
      <c r="E2297" s="266">
        <f>E2290</f>
        <v>0</v>
      </c>
      <c r="F2297" s="267"/>
    </row>
    <row r="2298" spans="1:6" s="19" customFormat="1" ht="18.75" customHeight="1" thickBot="1">
      <c r="A2298" s="90"/>
      <c r="B2298" s="257" t="s">
        <v>1388</v>
      </c>
      <c r="C2298" s="258"/>
      <c r="D2298" s="259"/>
      <c r="E2298" s="260">
        <f>SUM(E2295:F2297)</f>
        <v>0</v>
      </c>
      <c r="F2298" s="261"/>
    </row>
    <row r="2299" spans="1:6" ht="12" customHeight="1">
      <c r="B2299" s="52"/>
      <c r="C2299" s="52"/>
      <c r="D2299" s="52"/>
    </row>
    <row r="2300" spans="1:6" ht="13.5" customHeight="1">
      <c r="A2300" s="336" t="s">
        <v>23</v>
      </c>
      <c r="B2300" s="336"/>
      <c r="C2300" s="336"/>
      <c r="D2300" s="336"/>
      <c r="E2300" s="336"/>
      <c r="F2300" s="336"/>
    </row>
    <row r="2301" spans="1:6" ht="13.5" customHeight="1">
      <c r="A2301" s="335" t="s">
        <v>82</v>
      </c>
      <c r="B2301" s="335"/>
      <c r="C2301" s="335"/>
      <c r="D2301" s="335"/>
      <c r="E2301" s="335"/>
      <c r="F2301" s="335"/>
    </row>
    <row r="2302" spans="1:6" ht="12.75" customHeight="1" thickBot="1">
      <c r="A2302" s="35"/>
      <c r="B2302" s="35"/>
      <c r="C2302" s="35"/>
      <c r="D2302" s="35"/>
      <c r="E2302" s="35"/>
      <c r="F2302" s="35"/>
    </row>
    <row r="2303" spans="1:6" s="14" customFormat="1" ht="20.25" customHeight="1" thickBot="1">
      <c r="A2303" s="36"/>
      <c r="B2303" s="248" t="s">
        <v>22</v>
      </c>
      <c r="C2303" s="249"/>
      <c r="D2303" s="250"/>
      <c r="E2303" s="251" t="s">
        <v>18</v>
      </c>
      <c r="F2303" s="250"/>
    </row>
    <row r="2304" spans="1:6" s="14" customFormat="1" ht="22.5" customHeight="1">
      <c r="A2304" s="53" t="s">
        <v>40</v>
      </c>
      <c r="B2304" s="252" t="s">
        <v>84</v>
      </c>
      <c r="C2304" s="253"/>
      <c r="D2304" s="254"/>
      <c r="E2304" s="255">
        <f>E658</f>
        <v>0</v>
      </c>
      <c r="F2304" s="256"/>
    </row>
    <row r="2305" spans="1:6" s="14" customFormat="1" ht="22.5" customHeight="1">
      <c r="A2305" s="37" t="s">
        <v>51</v>
      </c>
      <c r="B2305" s="263" t="s">
        <v>545</v>
      </c>
      <c r="C2305" s="264"/>
      <c r="D2305" s="265"/>
      <c r="E2305" s="266">
        <f>E1386</f>
        <v>0</v>
      </c>
      <c r="F2305" s="267"/>
    </row>
    <row r="2306" spans="1:6" s="14" customFormat="1" ht="22.5" customHeight="1">
      <c r="A2306" s="37" t="s">
        <v>55</v>
      </c>
      <c r="B2306" s="263" t="s">
        <v>778</v>
      </c>
      <c r="C2306" s="264"/>
      <c r="D2306" s="265"/>
      <c r="E2306" s="266">
        <f>E1705</f>
        <v>0</v>
      </c>
      <c r="F2306" s="267"/>
    </row>
    <row r="2307" spans="1:6" s="14" customFormat="1" ht="22.5" customHeight="1">
      <c r="A2307" s="37" t="s">
        <v>64</v>
      </c>
      <c r="B2307" s="263" t="s">
        <v>1035</v>
      </c>
      <c r="C2307" s="264"/>
      <c r="D2307" s="265"/>
      <c r="E2307" s="266">
        <f>E1920</f>
        <v>0</v>
      </c>
      <c r="F2307" s="267"/>
    </row>
    <row r="2308" spans="1:6" s="14" customFormat="1" ht="22.5" customHeight="1" thickBot="1">
      <c r="A2308" s="68" t="s">
        <v>65</v>
      </c>
      <c r="B2308" s="321" t="s">
        <v>1096</v>
      </c>
      <c r="C2308" s="322"/>
      <c r="D2308" s="323"/>
      <c r="E2308" s="324">
        <f>E2298</f>
        <v>0</v>
      </c>
      <c r="F2308" s="325"/>
    </row>
    <row r="2309" spans="1:6" s="14" customFormat="1" ht="22.5" customHeight="1" thickBot="1">
      <c r="A2309" s="58"/>
      <c r="B2309" s="326" t="s">
        <v>76</v>
      </c>
      <c r="C2309" s="327"/>
      <c r="D2309" s="328"/>
      <c r="E2309" s="329">
        <f>SUM(E2304:F2308)</f>
        <v>0</v>
      </c>
      <c r="F2309" s="330"/>
    </row>
    <row r="2310" spans="1:6" s="14" customFormat="1" ht="22.5" customHeight="1" thickBot="1">
      <c r="A2310" s="37" t="s">
        <v>77</v>
      </c>
      <c r="B2310" s="331" t="s">
        <v>1389</v>
      </c>
      <c r="C2310" s="332"/>
      <c r="D2310" s="333"/>
      <c r="E2310" s="329">
        <f>E2309*0.1</f>
        <v>0</v>
      </c>
      <c r="F2310" s="330"/>
    </row>
    <row r="2311" spans="1:6" s="14" customFormat="1" ht="22.5" customHeight="1">
      <c r="A2311" s="53"/>
      <c r="B2311" s="290" t="s">
        <v>31</v>
      </c>
      <c r="C2311" s="291"/>
      <c r="D2311" s="292"/>
      <c r="E2311" s="293">
        <f>E2309+E2310</f>
        <v>0</v>
      </c>
      <c r="F2311" s="294"/>
    </row>
    <row r="2312" spans="1:6" s="14" customFormat="1" ht="22.5" customHeight="1" thickBot="1">
      <c r="A2312" s="68"/>
      <c r="B2312" s="312" t="s">
        <v>36</v>
      </c>
      <c r="C2312" s="313"/>
      <c r="D2312" s="314"/>
      <c r="E2312" s="83">
        <v>0</v>
      </c>
      <c r="F2312" s="84">
        <f>E2311*E2312</f>
        <v>0</v>
      </c>
    </row>
    <row r="2313" spans="1:6" s="14" customFormat="1" ht="22.5" customHeight="1" thickBot="1">
      <c r="A2313" s="58"/>
      <c r="B2313" s="257" t="s">
        <v>27</v>
      </c>
      <c r="C2313" s="258"/>
      <c r="D2313" s="259"/>
      <c r="E2313" s="260">
        <f>E2311-F2312</f>
        <v>0</v>
      </c>
      <c r="F2313" s="261"/>
    </row>
    <row r="2314" spans="1:6" s="14" customFormat="1" ht="19.5" customHeight="1">
      <c r="A2314" s="37"/>
      <c r="B2314" s="309" t="s">
        <v>30</v>
      </c>
      <c r="C2314" s="310"/>
      <c r="D2314" s="311"/>
      <c r="E2314" s="255">
        <f>E2313*0.22</f>
        <v>0</v>
      </c>
      <c r="F2314" s="256"/>
    </row>
    <row r="2315" spans="1:6" s="14" customFormat="1" ht="22.5" customHeight="1" thickBot="1">
      <c r="A2315" s="38"/>
      <c r="B2315" s="317" t="s">
        <v>29</v>
      </c>
      <c r="C2315" s="318"/>
      <c r="D2315" s="319"/>
      <c r="E2315" s="315">
        <f>E2313+E2314</f>
        <v>0</v>
      </c>
      <c r="F2315" s="316"/>
    </row>
    <row r="2316" spans="1:6" ht="13.5" customHeight="1"/>
    <row r="2317" spans="1:6" ht="21.75" customHeight="1">
      <c r="A2317" s="39" t="s">
        <v>34</v>
      </c>
    </row>
    <row r="2318" spans="1:6" ht="6.75" customHeight="1"/>
    <row r="2319" spans="1:6" s="40" customFormat="1" ht="20.25" customHeight="1">
      <c r="A2319" s="307" t="s">
        <v>20</v>
      </c>
      <c r="B2319" s="307"/>
      <c r="D2319" s="307" t="s">
        <v>28</v>
      </c>
      <c r="E2319" s="307"/>
      <c r="F2319" s="307"/>
    </row>
    <row r="2320" spans="1:6" s="40" customFormat="1" ht="20.25" customHeight="1">
      <c r="A2320" s="307" t="s">
        <v>21</v>
      </c>
      <c r="B2320" s="307"/>
      <c r="D2320" s="308"/>
      <c r="E2320" s="308"/>
      <c r="F2320" s="308"/>
    </row>
  </sheetData>
  <mergeCells count="731">
    <mergeCell ref="B1416:D1416"/>
    <mergeCell ref="B1415:D1415"/>
    <mergeCell ref="B1414:D1414"/>
    <mergeCell ref="B1446:D1446"/>
    <mergeCell ref="B1462:D1462"/>
    <mergeCell ref="B1460:D1460"/>
    <mergeCell ref="B1392:D1392"/>
    <mergeCell ref="B1391:D1391"/>
    <mergeCell ref="B1412:D1412"/>
    <mergeCell ref="B1411:D1411"/>
    <mergeCell ref="B1410:D1410"/>
    <mergeCell ref="B1409:D1409"/>
    <mergeCell ref="B1408:D1408"/>
    <mergeCell ref="B1407:D1407"/>
    <mergeCell ref="B1406:D1406"/>
    <mergeCell ref="B1405:D1405"/>
    <mergeCell ref="B1404:D1404"/>
    <mergeCell ref="B1403:D1403"/>
    <mergeCell ref="B1402:D1402"/>
    <mergeCell ref="B1401:D1401"/>
    <mergeCell ref="B1400:D1400"/>
    <mergeCell ref="B1399:D1399"/>
    <mergeCell ref="B1398:D1398"/>
    <mergeCell ref="B1397:D1397"/>
    <mergeCell ref="B1396:D1396"/>
    <mergeCell ref="B1395:D1395"/>
    <mergeCell ref="B1394:D1394"/>
    <mergeCell ref="B1393:D1393"/>
    <mergeCell ref="A1911:F1911"/>
    <mergeCell ref="B1913:D1913"/>
    <mergeCell ref="E1913:F1913"/>
    <mergeCell ref="B1914:D1914"/>
    <mergeCell ref="E1914:F1914"/>
    <mergeCell ref="B1448:D1448"/>
    <mergeCell ref="A1464:F1464"/>
    <mergeCell ref="B1466:D1466"/>
    <mergeCell ref="E1466:F1466"/>
    <mergeCell ref="B1699:D1699"/>
    <mergeCell ref="E1699:F1699"/>
    <mergeCell ref="B1700:D1700"/>
    <mergeCell ref="E1700:F1700"/>
    <mergeCell ref="B1701:D1701"/>
    <mergeCell ref="E1701:F1701"/>
    <mergeCell ref="B1702:D1702"/>
    <mergeCell ref="E1702:F1702"/>
    <mergeCell ref="B1703:D1703"/>
    <mergeCell ref="E1703:F1703"/>
    <mergeCell ref="B1704:D1704"/>
    <mergeCell ref="A1694:F1694"/>
    <mergeCell ref="B1696:D1696"/>
    <mergeCell ref="E1696:F1696"/>
    <mergeCell ref="B1697:D1697"/>
    <mergeCell ref="E1697:F1697"/>
    <mergeCell ref="B1705:D1705"/>
    <mergeCell ref="E1705:F1705"/>
    <mergeCell ref="B1698:D1698"/>
    <mergeCell ref="E1698:F1698"/>
    <mergeCell ref="B1469:D1469"/>
    <mergeCell ref="E1469:F1469"/>
    <mergeCell ref="B1467:D1467"/>
    <mergeCell ref="E1467:F1467"/>
    <mergeCell ref="B1468:D1468"/>
    <mergeCell ref="E1468:F1468"/>
    <mergeCell ref="B1641:D1641"/>
    <mergeCell ref="B1670:D1670"/>
    <mergeCell ref="B1692:D1692"/>
    <mergeCell ref="B1379:D1379"/>
    <mergeCell ref="E1379:F1379"/>
    <mergeCell ref="B1373:D1373"/>
    <mergeCell ref="E1373:F1373"/>
    <mergeCell ref="B1374:D1374"/>
    <mergeCell ref="E1374:F1374"/>
    <mergeCell ref="B1375:D1375"/>
    <mergeCell ref="E1375:F1375"/>
    <mergeCell ref="B1376:D1376"/>
    <mergeCell ref="E1376:F1376"/>
    <mergeCell ref="B1377:D1377"/>
    <mergeCell ref="E1377:F1377"/>
    <mergeCell ref="B1378:D1378"/>
    <mergeCell ref="E1378:F1378"/>
    <mergeCell ref="A1367:F1367"/>
    <mergeCell ref="B1369:D1369"/>
    <mergeCell ref="E1369:F1369"/>
    <mergeCell ref="B1370:D1370"/>
    <mergeCell ref="E1370:F1370"/>
    <mergeCell ref="B1371:D1371"/>
    <mergeCell ref="E1371:F1371"/>
    <mergeCell ref="B1372:D1372"/>
    <mergeCell ref="E1372:F1372"/>
    <mergeCell ref="B1349:D1349"/>
    <mergeCell ref="B1350:D1350"/>
    <mergeCell ref="B1365:D1365"/>
    <mergeCell ref="B1325:D1325"/>
    <mergeCell ref="B1324:D1324"/>
    <mergeCell ref="B1323:D1323"/>
    <mergeCell ref="B1321:D1321"/>
    <mergeCell ref="B1342:D1342"/>
    <mergeCell ref="B1347:D1347"/>
    <mergeCell ref="B1348:D1348"/>
    <mergeCell ref="B1317:D1317"/>
    <mergeCell ref="B1318:D1318"/>
    <mergeCell ref="B1322:D1322"/>
    <mergeCell ref="B1327:D1327"/>
    <mergeCell ref="B1337:D1337"/>
    <mergeCell ref="B1326:D1326"/>
    <mergeCell ref="B1290:D1290"/>
    <mergeCell ref="B1289:D1289"/>
    <mergeCell ref="B1288:D1288"/>
    <mergeCell ref="B1312:D1312"/>
    <mergeCell ref="B1283:D1283"/>
    <mergeCell ref="B1267:D1267"/>
    <mergeCell ref="B1262:D1262"/>
    <mergeCell ref="B1261:D1261"/>
    <mergeCell ref="B1260:D1260"/>
    <mergeCell ref="B1255:D1255"/>
    <mergeCell ref="B1251:D1251"/>
    <mergeCell ref="B1250:D1250"/>
    <mergeCell ref="B1279:D1279"/>
    <mergeCell ref="B1273:D1273"/>
    <mergeCell ref="B1278:D1278"/>
    <mergeCell ref="B1281:D1281"/>
    <mergeCell ref="B1086:D1086"/>
    <mergeCell ref="B1091:D1091"/>
    <mergeCell ref="B1083:D1083"/>
    <mergeCell ref="B1085:D1085"/>
    <mergeCell ref="B992:D992"/>
    <mergeCell ref="B991:D991"/>
    <mergeCell ref="B990:D990"/>
    <mergeCell ref="B989:D989"/>
    <mergeCell ref="B987:D987"/>
    <mergeCell ref="B1087:D1087"/>
    <mergeCell ref="B986:D986"/>
    <mergeCell ref="B985:D985"/>
    <mergeCell ref="B984:D984"/>
    <mergeCell ref="A2301:F2301"/>
    <mergeCell ref="A2300:F2300"/>
    <mergeCell ref="E1386:F1386"/>
    <mergeCell ref="B1386:D1386"/>
    <mergeCell ref="E1383:F1383"/>
    <mergeCell ref="B1383:D1383"/>
    <mergeCell ref="A1381:F1381"/>
    <mergeCell ref="B1062:D1062"/>
    <mergeCell ref="B1072:D1072"/>
    <mergeCell ref="B1073:D1073"/>
    <mergeCell ref="B1074:D1074"/>
    <mergeCell ref="B1075:D1075"/>
    <mergeCell ref="B997:D997"/>
    <mergeCell ref="B996:D996"/>
    <mergeCell ref="B994:D994"/>
    <mergeCell ref="B1253:D1253"/>
    <mergeCell ref="B1067:D1067"/>
    <mergeCell ref="B1068:D1068"/>
    <mergeCell ref="B988:D988"/>
    <mergeCell ref="B995:D995"/>
    <mergeCell ref="B1619:D1619"/>
    <mergeCell ref="B769:D769"/>
    <mergeCell ref="B766:D766"/>
    <mergeCell ref="B765:D765"/>
    <mergeCell ref="B763:D763"/>
    <mergeCell ref="B762:D762"/>
    <mergeCell ref="B756:D756"/>
    <mergeCell ref="B764:D764"/>
    <mergeCell ref="B870:D870"/>
    <mergeCell ref="B869:D869"/>
    <mergeCell ref="B868:D868"/>
    <mergeCell ref="B867:D867"/>
    <mergeCell ref="B863:D863"/>
    <mergeCell ref="B862:D862"/>
    <mergeCell ref="B787:D787"/>
    <mergeCell ref="B786:D786"/>
    <mergeCell ref="B785:D785"/>
    <mergeCell ref="B864:D864"/>
    <mergeCell ref="E648:F648"/>
    <mergeCell ref="B649:D649"/>
    <mergeCell ref="E649:F649"/>
    <mergeCell ref="B603:D603"/>
    <mergeCell ref="B602:D602"/>
    <mergeCell ref="B601:D601"/>
    <mergeCell ref="B600:D600"/>
    <mergeCell ref="B645:D645"/>
    <mergeCell ref="E645:F645"/>
    <mergeCell ref="B646:D646"/>
    <mergeCell ref="E646:F646"/>
    <mergeCell ref="B647:D647"/>
    <mergeCell ref="E647:F647"/>
    <mergeCell ref="B638:D638"/>
    <mergeCell ref="B568:D568"/>
    <mergeCell ref="B595:D595"/>
    <mergeCell ref="B594:D594"/>
    <mergeCell ref="B593:D593"/>
    <mergeCell ref="B592:D592"/>
    <mergeCell ref="B591:D591"/>
    <mergeCell ref="B580:D580"/>
    <mergeCell ref="B575:D575"/>
    <mergeCell ref="B574:D574"/>
    <mergeCell ref="B573:D573"/>
    <mergeCell ref="B572:D572"/>
    <mergeCell ref="B571:D571"/>
    <mergeCell ref="B570:D570"/>
    <mergeCell ref="B569:D569"/>
    <mergeCell ref="B538:D538"/>
    <mergeCell ref="B536:D536"/>
    <mergeCell ref="B535:D535"/>
    <mergeCell ref="B534:D534"/>
    <mergeCell ref="B519:D519"/>
    <mergeCell ref="B518:D518"/>
    <mergeCell ref="B517:D517"/>
    <mergeCell ref="B516:D516"/>
    <mergeCell ref="B417:D417"/>
    <mergeCell ref="B416:D416"/>
    <mergeCell ref="B415:D415"/>
    <mergeCell ref="B414:D414"/>
    <mergeCell ref="B413:D413"/>
    <mergeCell ref="B412:D412"/>
    <mergeCell ref="B411:D411"/>
    <mergeCell ref="B409:D409"/>
    <mergeCell ref="B403:D403"/>
    <mergeCell ref="B402:D402"/>
    <mergeCell ref="B401:D401"/>
    <mergeCell ref="B399:D399"/>
    <mergeCell ref="B398:D398"/>
    <mergeCell ref="B397:D397"/>
    <mergeCell ref="B352:D352"/>
    <mergeCell ref="B351:D351"/>
    <mergeCell ref="B350:D350"/>
    <mergeCell ref="B353:D353"/>
    <mergeCell ref="B354:D354"/>
    <mergeCell ref="B363:D363"/>
    <mergeCell ref="B362:D362"/>
    <mergeCell ref="B361:D361"/>
    <mergeCell ref="B360:D360"/>
    <mergeCell ref="B359:D359"/>
    <mergeCell ref="B358:D358"/>
    <mergeCell ref="B357:D357"/>
    <mergeCell ref="B356:D356"/>
    <mergeCell ref="B355:D355"/>
    <mergeCell ref="B370:D370"/>
    <mergeCell ref="B367:D367"/>
    <mergeCell ref="B366:D366"/>
    <mergeCell ref="B365:D365"/>
    <mergeCell ref="B364:D364"/>
    <mergeCell ref="B349:D349"/>
    <mergeCell ref="B348:D348"/>
    <mergeCell ref="B347:D347"/>
    <mergeCell ref="B346:D346"/>
    <mergeCell ref="B2308:D2308"/>
    <mergeCell ref="E2308:F2308"/>
    <mergeCell ref="B2309:D2309"/>
    <mergeCell ref="E2309:F2309"/>
    <mergeCell ref="B2310:D2310"/>
    <mergeCell ref="E2310:F2310"/>
    <mergeCell ref="E2305:F2305"/>
    <mergeCell ref="B2306:D2306"/>
    <mergeCell ref="E2306:F2306"/>
    <mergeCell ref="B2307:D2307"/>
    <mergeCell ref="E2307:F2307"/>
    <mergeCell ref="B906:D906"/>
    <mergeCell ref="B938:D938"/>
    <mergeCell ref="B979:D979"/>
    <mergeCell ref="A940:F940"/>
    <mergeCell ref="B942:D942"/>
    <mergeCell ref="E942:F942"/>
    <mergeCell ref="B943:D943"/>
    <mergeCell ref="E943:F943"/>
    <mergeCell ref="B944:D944"/>
    <mergeCell ref="B783:D783"/>
    <mergeCell ref="B782:D782"/>
    <mergeCell ref="B781:D781"/>
    <mergeCell ref="B746:D746"/>
    <mergeCell ref="B776:D776"/>
    <mergeCell ref="B788:D788"/>
    <mergeCell ref="B856:D856"/>
    <mergeCell ref="B669:D669"/>
    <mergeCell ref="B668:D668"/>
    <mergeCell ref="B784:D784"/>
    <mergeCell ref="B799:D799"/>
    <mergeCell ref="B798:D798"/>
    <mergeCell ref="B797:D797"/>
    <mergeCell ref="B793:D793"/>
    <mergeCell ref="B751:D751"/>
    <mergeCell ref="B761:D761"/>
    <mergeCell ref="B760:D760"/>
    <mergeCell ref="B759:D759"/>
    <mergeCell ref="B758:D758"/>
    <mergeCell ref="B757:D757"/>
    <mergeCell ref="B755:D755"/>
    <mergeCell ref="B754:D754"/>
    <mergeCell ref="B753:D753"/>
    <mergeCell ref="B752:D752"/>
    <mergeCell ref="B1069:D1069"/>
    <mergeCell ref="B1070:D1070"/>
    <mergeCell ref="B1071:D1071"/>
    <mergeCell ref="B1081:D1081"/>
    <mergeCell ref="E944:F944"/>
    <mergeCell ref="B945:D945"/>
    <mergeCell ref="E945:F945"/>
    <mergeCell ref="B949:D949"/>
    <mergeCell ref="B861:D861"/>
    <mergeCell ref="B915:D915"/>
    <mergeCell ref="B916:D916"/>
    <mergeCell ref="B911:D911"/>
    <mergeCell ref="B922:D922"/>
    <mergeCell ref="B921:D921"/>
    <mergeCell ref="B914:D914"/>
    <mergeCell ref="B913:D913"/>
    <mergeCell ref="B961:D961"/>
    <mergeCell ref="B960:D960"/>
    <mergeCell ref="B959:D959"/>
    <mergeCell ref="B957:D957"/>
    <mergeCell ref="B956:D956"/>
    <mergeCell ref="B880:D880"/>
    <mergeCell ref="B874:D874"/>
    <mergeCell ref="B873:D873"/>
    <mergeCell ref="B1215:D1215"/>
    <mergeCell ref="B1252:D1252"/>
    <mergeCell ref="B1088:D1088"/>
    <mergeCell ref="B1127:D1127"/>
    <mergeCell ref="B1111:D1111"/>
    <mergeCell ref="B1116:D1116"/>
    <mergeCell ref="B1117:D1117"/>
    <mergeCell ref="B1118:D1118"/>
    <mergeCell ref="B1120:D1120"/>
    <mergeCell ref="B1121:D1121"/>
    <mergeCell ref="B1223:D1223"/>
    <mergeCell ref="B1220:D1220"/>
    <mergeCell ref="B1222:D1222"/>
    <mergeCell ref="B1245:D1245"/>
    <mergeCell ref="B1131:D1131"/>
    <mergeCell ref="B1122:D1122"/>
    <mergeCell ref="B1123:D1123"/>
    <mergeCell ref="B1124:D1124"/>
    <mergeCell ref="B1128:D1128"/>
    <mergeCell ref="B1126:D1126"/>
    <mergeCell ref="B1125:D1125"/>
    <mergeCell ref="B2305:D2305"/>
    <mergeCell ref="B2303:D2303"/>
    <mergeCell ref="E2303:F2303"/>
    <mergeCell ref="B2304:D2304"/>
    <mergeCell ref="E2304:F2304"/>
    <mergeCell ref="B1384:D1384"/>
    <mergeCell ref="E1384:F1384"/>
    <mergeCell ref="B1385:D1385"/>
    <mergeCell ref="E1385:F1385"/>
    <mergeCell ref="B1533:D1533"/>
    <mergeCell ref="A1778:F1778"/>
    <mergeCell ref="B1780:D1780"/>
    <mergeCell ref="E1780:F1780"/>
    <mergeCell ref="B1781:D1781"/>
    <mergeCell ref="E1781:F1781"/>
    <mergeCell ref="B1782:D1782"/>
    <mergeCell ref="E1782:F1782"/>
    <mergeCell ref="B1783:D1783"/>
    <mergeCell ref="E1783:F1783"/>
    <mergeCell ref="B1531:D1531"/>
    <mergeCell ref="B1562:D1562"/>
    <mergeCell ref="B1599:D1599"/>
    <mergeCell ref="B1920:D1920"/>
    <mergeCell ref="E1920:F1920"/>
    <mergeCell ref="B962:D962"/>
    <mergeCell ref="B948:D948"/>
    <mergeCell ref="B958:D958"/>
    <mergeCell ref="E949:F949"/>
    <mergeCell ref="B946:D946"/>
    <mergeCell ref="E946:F946"/>
    <mergeCell ref="B947:D947"/>
    <mergeCell ref="E947:F947"/>
    <mergeCell ref="E948:F948"/>
    <mergeCell ref="B871:D871"/>
    <mergeCell ref="B917:D917"/>
    <mergeCell ref="B919:D919"/>
    <mergeCell ref="B920:D920"/>
    <mergeCell ref="B918:D918"/>
    <mergeCell ref="B826:D826"/>
    <mergeCell ref="B827:D827"/>
    <mergeCell ref="B825:D825"/>
    <mergeCell ref="B792:D792"/>
    <mergeCell ref="B800:D800"/>
    <mergeCell ref="B820:D820"/>
    <mergeCell ref="B872:D872"/>
    <mergeCell ref="B912:D912"/>
    <mergeCell ref="B875:D875"/>
    <mergeCell ref="E642:F642"/>
    <mergeCell ref="B643:D643"/>
    <mergeCell ref="E643:F643"/>
    <mergeCell ref="B644:D644"/>
    <mergeCell ref="E644:F644"/>
    <mergeCell ref="A640:F640"/>
    <mergeCell ref="B693:D693"/>
    <mergeCell ref="B694:D694"/>
    <mergeCell ref="B695:D695"/>
    <mergeCell ref="B691:D691"/>
    <mergeCell ref="B692:D692"/>
    <mergeCell ref="B680:D680"/>
    <mergeCell ref="B687:D687"/>
    <mergeCell ref="B651:D651"/>
    <mergeCell ref="E651:F651"/>
    <mergeCell ref="B667:D667"/>
    <mergeCell ref="B666:D666"/>
    <mergeCell ref="B665:D665"/>
    <mergeCell ref="B664:D664"/>
    <mergeCell ref="B675:D675"/>
    <mergeCell ref="B674:D674"/>
    <mergeCell ref="B673:D673"/>
    <mergeCell ref="B672:D672"/>
    <mergeCell ref="B671:D671"/>
    <mergeCell ref="B689:D689"/>
    <mergeCell ref="B688:D688"/>
    <mergeCell ref="B697:D697"/>
    <mergeCell ref="B696:D696"/>
    <mergeCell ref="B711:D711"/>
    <mergeCell ref="B686:D686"/>
    <mergeCell ref="B690:D690"/>
    <mergeCell ref="B650:D650"/>
    <mergeCell ref="E650:F650"/>
    <mergeCell ref="B670:D670"/>
    <mergeCell ref="B681:D681"/>
    <mergeCell ref="B679:D679"/>
    <mergeCell ref="B678:D678"/>
    <mergeCell ref="B677:D677"/>
    <mergeCell ref="B685:D685"/>
    <mergeCell ref="B657:D657"/>
    <mergeCell ref="E657:F657"/>
    <mergeCell ref="A653:F653"/>
    <mergeCell ref="B655:D655"/>
    <mergeCell ref="E655:F655"/>
    <mergeCell ref="B656:D656"/>
    <mergeCell ref="E656:F656"/>
    <mergeCell ref="B658:D658"/>
    <mergeCell ref="E658:F658"/>
    <mergeCell ref="B614:D614"/>
    <mergeCell ref="B624:D624"/>
    <mergeCell ref="B627:D627"/>
    <mergeCell ref="B586:D586"/>
    <mergeCell ref="B625:D625"/>
    <mergeCell ref="B626:D626"/>
    <mergeCell ref="B684:D684"/>
    <mergeCell ref="B683:D683"/>
    <mergeCell ref="B682:D682"/>
    <mergeCell ref="B642:D642"/>
    <mergeCell ref="B599:D599"/>
    <mergeCell ref="B598:D598"/>
    <mergeCell ref="B597:D597"/>
    <mergeCell ref="B596:D596"/>
    <mergeCell ref="B619:D619"/>
    <mergeCell ref="B648:D648"/>
    <mergeCell ref="A2320:B2320"/>
    <mergeCell ref="D2320:F2320"/>
    <mergeCell ref="B2314:D2314"/>
    <mergeCell ref="B2313:D2313"/>
    <mergeCell ref="B2312:D2312"/>
    <mergeCell ref="E2314:F2314"/>
    <mergeCell ref="E2315:F2315"/>
    <mergeCell ref="A2319:B2319"/>
    <mergeCell ref="D2319:F2319"/>
    <mergeCell ref="B2315:D2315"/>
    <mergeCell ref="E2313:F2313"/>
    <mergeCell ref="D7:F7"/>
    <mergeCell ref="A5:B5"/>
    <mergeCell ref="A6:B6"/>
    <mergeCell ref="A7:B7"/>
    <mergeCell ref="D6:F6"/>
    <mergeCell ref="A1:B1"/>
    <mergeCell ref="A2:B2"/>
    <mergeCell ref="A3:B3"/>
    <mergeCell ref="C2:F2"/>
    <mergeCell ref="C3:F3"/>
    <mergeCell ref="A9:F9"/>
    <mergeCell ref="B110:D110"/>
    <mergeCell ref="B144:D144"/>
    <mergeCell ref="B184:D184"/>
    <mergeCell ref="A11:F11"/>
    <mergeCell ref="A291:F291"/>
    <mergeCell ref="B293:D293"/>
    <mergeCell ref="E293:F293"/>
    <mergeCell ref="B294:D294"/>
    <mergeCell ref="E294:F294"/>
    <mergeCell ref="B25:D25"/>
    <mergeCell ref="B24:D24"/>
    <mergeCell ref="B23:D23"/>
    <mergeCell ref="B22:D22"/>
    <mergeCell ref="B21:D21"/>
    <mergeCell ref="B20:D20"/>
    <mergeCell ref="B19:D19"/>
    <mergeCell ref="B18:D18"/>
    <mergeCell ref="B150:D150"/>
    <mergeCell ref="B149:D149"/>
    <mergeCell ref="B133:D133"/>
    <mergeCell ref="B130:D130"/>
    <mergeCell ref="B129:D129"/>
    <mergeCell ref="B128:D128"/>
    <mergeCell ref="B26:D26"/>
    <mergeCell ref="B315:D315"/>
    <mergeCell ref="B314:D314"/>
    <mergeCell ref="B42:D42"/>
    <mergeCell ref="B41:D41"/>
    <mergeCell ref="B40:D40"/>
    <mergeCell ref="B39:D39"/>
    <mergeCell ref="B38:D38"/>
    <mergeCell ref="B37:D37"/>
    <mergeCell ref="B36:D36"/>
    <mergeCell ref="B35:D35"/>
    <mergeCell ref="B34:D34"/>
    <mergeCell ref="B117:D117"/>
    <mergeCell ref="B116:D116"/>
    <mergeCell ref="B115:D115"/>
    <mergeCell ref="B152:D152"/>
    <mergeCell ref="B151:D151"/>
    <mergeCell ref="B44:D44"/>
    <mergeCell ref="B43:D43"/>
    <mergeCell ref="B295:D295"/>
    <mergeCell ref="E295:F295"/>
    <mergeCell ref="B31:D31"/>
    <mergeCell ref="B30:D30"/>
    <mergeCell ref="B29:D29"/>
    <mergeCell ref="B28:D28"/>
    <mergeCell ref="B27:D27"/>
    <mergeCell ref="B154:D154"/>
    <mergeCell ref="B153:D153"/>
    <mergeCell ref="B2311:D2311"/>
    <mergeCell ref="E2311:F2311"/>
    <mergeCell ref="B300:D300"/>
    <mergeCell ref="E300:F300"/>
    <mergeCell ref="B308:D308"/>
    <mergeCell ref="B33:D33"/>
    <mergeCell ref="B32:D32"/>
    <mergeCell ref="B51:D51"/>
    <mergeCell ref="B50:D50"/>
    <mergeCell ref="B49:D49"/>
    <mergeCell ref="B48:D48"/>
    <mergeCell ref="B47:D47"/>
    <mergeCell ref="B46:D46"/>
    <mergeCell ref="B45:D45"/>
    <mergeCell ref="B67:D67"/>
    <mergeCell ref="B66:D66"/>
    <mergeCell ref="B65:D65"/>
    <mergeCell ref="B312:D312"/>
    <mergeCell ref="B313:D313"/>
    <mergeCell ref="B392:D392"/>
    <mergeCell ref="B400:D400"/>
    <mergeCell ref="B406:D406"/>
    <mergeCell ref="B119:D119"/>
    <mergeCell ref="B118:D118"/>
    <mergeCell ref="B207:D207"/>
    <mergeCell ref="B191:E191"/>
    <mergeCell ref="B190:E190"/>
    <mergeCell ref="B189:E189"/>
    <mergeCell ref="B258:D258"/>
    <mergeCell ref="B168:D168"/>
    <mergeCell ref="B167:D167"/>
    <mergeCell ref="B166:D166"/>
    <mergeCell ref="B165:D165"/>
    <mergeCell ref="B127:D127"/>
    <mergeCell ref="B126:D126"/>
    <mergeCell ref="B125:D125"/>
    <mergeCell ref="B124:D124"/>
    <mergeCell ref="B123:D123"/>
    <mergeCell ref="B122:D122"/>
    <mergeCell ref="B121:D121"/>
    <mergeCell ref="B120:D120"/>
    <mergeCell ref="B161:D161"/>
    <mergeCell ref="B160:D160"/>
    <mergeCell ref="B159:D159"/>
    <mergeCell ref="B156:D156"/>
    <mergeCell ref="B155:D155"/>
    <mergeCell ref="B289:D289"/>
    <mergeCell ref="B273:D273"/>
    <mergeCell ref="B213:D213"/>
    <mergeCell ref="B212:D212"/>
    <mergeCell ref="B231:D231"/>
    <mergeCell ref="B263:D263"/>
    <mergeCell ref="B264:D264"/>
    <mergeCell ref="B267:D267"/>
    <mergeCell ref="B269:D269"/>
    <mergeCell ref="B226:D226"/>
    <mergeCell ref="B225:D225"/>
    <mergeCell ref="B224:D224"/>
    <mergeCell ref="B223:D223"/>
    <mergeCell ref="B222:D222"/>
    <mergeCell ref="B221:D221"/>
    <mergeCell ref="B220:D220"/>
    <mergeCell ref="B219:D219"/>
    <mergeCell ref="B218:D218"/>
    <mergeCell ref="B216:D216"/>
    <mergeCell ref="B215:D215"/>
    <mergeCell ref="B214:D214"/>
    <mergeCell ref="B311:D311"/>
    <mergeCell ref="B310:D310"/>
    <mergeCell ref="B309:D309"/>
    <mergeCell ref="B307:D307"/>
    <mergeCell ref="B296:D296"/>
    <mergeCell ref="E296:F296"/>
    <mergeCell ref="B297:D297"/>
    <mergeCell ref="E297:F297"/>
    <mergeCell ref="B298:D298"/>
    <mergeCell ref="E298:F298"/>
    <mergeCell ref="B299:D299"/>
    <mergeCell ref="E299:F299"/>
    <mergeCell ref="B1727:D1727"/>
    <mergeCell ref="B1726:D1726"/>
    <mergeCell ref="B1725:D1725"/>
    <mergeCell ref="B1724:D1724"/>
    <mergeCell ref="B1736:D1736"/>
    <mergeCell ref="B1735:D1735"/>
    <mergeCell ref="B320:D320"/>
    <mergeCell ref="B319:D319"/>
    <mergeCell ref="B318:D318"/>
    <mergeCell ref="B341:D341"/>
    <mergeCell ref="B404:D404"/>
    <mergeCell ref="B405:D405"/>
    <mergeCell ref="B529:D529"/>
    <mergeCell ref="B537:D537"/>
    <mergeCell ref="B558:D558"/>
    <mergeCell ref="B565:D565"/>
    <mergeCell ref="B407:D407"/>
    <mergeCell ref="B408:D408"/>
    <mergeCell ref="B510:D510"/>
    <mergeCell ref="B563:D563"/>
    <mergeCell ref="B564:D564"/>
    <mergeCell ref="B676:D676"/>
    <mergeCell ref="B566:D566"/>
    <mergeCell ref="B567:D567"/>
    <mergeCell ref="B1733:D1733"/>
    <mergeCell ref="B1732:D1732"/>
    <mergeCell ref="B1731:D1731"/>
    <mergeCell ref="B1730:D1730"/>
    <mergeCell ref="B1729:D1729"/>
    <mergeCell ref="B1759:D1759"/>
    <mergeCell ref="B1776:D1776"/>
    <mergeCell ref="B1774:D1774"/>
    <mergeCell ref="E1704:F1704"/>
    <mergeCell ref="B1761:D1761"/>
    <mergeCell ref="B1713:D1713"/>
    <mergeCell ref="B1712:D1712"/>
    <mergeCell ref="B1711:D1711"/>
    <mergeCell ref="B1718:D1718"/>
    <mergeCell ref="B1717:D1717"/>
    <mergeCell ref="B1716:D1716"/>
    <mergeCell ref="B1715:D1715"/>
    <mergeCell ref="B1714:D1714"/>
    <mergeCell ref="B1723:D1723"/>
    <mergeCell ref="B1722:D1722"/>
    <mergeCell ref="B1721:D1721"/>
    <mergeCell ref="B1720:D1720"/>
    <mergeCell ref="B1719:D1719"/>
    <mergeCell ref="B1728:D1728"/>
    <mergeCell ref="B1829:D1829"/>
    <mergeCell ref="B1845:D1845"/>
    <mergeCell ref="B1874:D1874"/>
    <mergeCell ref="B1889:D1889"/>
    <mergeCell ref="B1880:D1880"/>
    <mergeCell ref="B1895:D1895"/>
    <mergeCell ref="B1909:D1909"/>
    <mergeCell ref="B1915:D1915"/>
    <mergeCell ref="B1734:D1734"/>
    <mergeCell ref="E1915:F1915"/>
    <mergeCell ref="B1916:D1916"/>
    <mergeCell ref="E1916:F1916"/>
    <mergeCell ref="B1917:D1917"/>
    <mergeCell ref="E1917:F1917"/>
    <mergeCell ref="B1918:D1918"/>
    <mergeCell ref="E1918:F1918"/>
    <mergeCell ref="B1919:D1919"/>
    <mergeCell ref="E1919:F1919"/>
    <mergeCell ref="A2292:F2292"/>
    <mergeCell ref="B2294:D2294"/>
    <mergeCell ref="E2294:F2294"/>
    <mergeCell ref="B1946:D1946"/>
    <mergeCell ref="B1953:C1953"/>
    <mergeCell ref="B2054:D2054"/>
    <mergeCell ref="B2005:D2005"/>
    <mergeCell ref="A2056:F2056"/>
    <mergeCell ref="B2058:D2058"/>
    <mergeCell ref="E2058:F2058"/>
    <mergeCell ref="B2059:D2059"/>
    <mergeCell ref="E2059:F2059"/>
    <mergeCell ref="B2060:D2060"/>
    <mergeCell ref="E2060:F2060"/>
    <mergeCell ref="B1925:D1925"/>
    <mergeCell ref="B1924:D1924"/>
    <mergeCell ref="B1929:D1929"/>
    <mergeCell ref="B1928:D1928"/>
    <mergeCell ref="B1927:D1927"/>
    <mergeCell ref="B1930:D1930"/>
    <mergeCell ref="B1934:D1934"/>
    <mergeCell ref="B1933:D1933"/>
    <mergeCell ref="B1932:D1932"/>
    <mergeCell ref="B1931:D1931"/>
    <mergeCell ref="B2061:D2061"/>
    <mergeCell ref="E2061:F2061"/>
    <mergeCell ref="B2221:D2221"/>
    <mergeCell ref="B2066:D2066"/>
    <mergeCell ref="B2216:D2216"/>
    <mergeCell ref="B2298:D2298"/>
    <mergeCell ref="E2298:F2298"/>
    <mergeCell ref="B1939:D1939"/>
    <mergeCell ref="B1926:D1926"/>
    <mergeCell ref="B1942:D1942"/>
    <mergeCell ref="B1941:D1941"/>
    <mergeCell ref="B1940:D1940"/>
    <mergeCell ref="B1938:D1938"/>
    <mergeCell ref="B1937:D1937"/>
    <mergeCell ref="B1936:D1936"/>
    <mergeCell ref="B1935:D1935"/>
    <mergeCell ref="B1947:D1947"/>
    <mergeCell ref="B2295:D2295"/>
    <mergeCell ref="E2295:F2295"/>
    <mergeCell ref="B2296:D2296"/>
    <mergeCell ref="E2296:F2296"/>
    <mergeCell ref="B2297:D2297"/>
    <mergeCell ref="E2297:F2297"/>
    <mergeCell ref="B2000:D2000"/>
    <mergeCell ref="B2241:D2241"/>
    <mergeCell ref="B2238:D2238"/>
    <mergeCell ref="B2284:D2284"/>
    <mergeCell ref="A2286:F2286"/>
    <mergeCell ref="B2288:D2288"/>
    <mergeCell ref="E2288:F2288"/>
    <mergeCell ref="B2289:D2289"/>
    <mergeCell ref="E2289:F2289"/>
    <mergeCell ref="B2290:D2290"/>
    <mergeCell ref="E2290:F2290"/>
    <mergeCell ref="B2253:D2253"/>
    <mergeCell ref="A2243:F2243"/>
    <mergeCell ref="B2245:D2245"/>
    <mergeCell ref="E2245:F2245"/>
    <mergeCell ref="B2246:D2246"/>
    <mergeCell ref="E2246:F2246"/>
    <mergeCell ref="B2247:D2247"/>
    <mergeCell ref="E2247:F2247"/>
    <mergeCell ref="B2248:D2248"/>
    <mergeCell ref="E2248:F2248"/>
  </mergeCells>
  <phoneticPr fontId="0" type="noConversion"/>
  <printOptions horizontalCentered="1"/>
  <pageMargins left="0.78740157480314965" right="0.39370078740157483" top="1.1811023622047245" bottom="0.78740157480314965" header="0.39370078740157483" footer="0.39370078740157483"/>
  <pageSetup paperSize="9" orientation="portrait" r:id="rId1"/>
  <headerFooter alignWithMargins="0">
    <oddHeader xml:space="preserve">&amp;C&amp;"Tahoma,Navadno Ležeče"&amp;8Oddaja javnega naročila gradnje:
IZVEDBA GOI DEL V OKVIRU OPERACIJE INOP 6.2.:
UREDITEV INFORMACIJSKEGA SREDIŠČA NATURE 2000 NA KRASU&amp;R&amp;"Tahoma,Krepko"&amp;8OBRAZEC št. 13 -
Specifikacija predračuna
</oddHeader>
    <oddFooter>&amp;C&amp;8stran &amp;P od &amp;N</oddFooter>
    <firstFooter>&amp;C&amp;8stran 1 od 64</firstFooter>
  </headerFooter>
  <rowBreaks count="51" manualBreakCount="51">
    <brk id="111" max="16383" man="1"/>
    <brk id="135" max="16383" man="1"/>
    <brk id="145" max="16383" man="1"/>
    <brk id="170" max="16383" man="1"/>
    <brk id="185" max="16383" man="1"/>
    <brk id="208" max="16383" man="1"/>
    <brk id="233" max="16383" man="1"/>
    <brk id="259" max="16383" man="1"/>
    <brk id="277" max="16383" man="1"/>
    <brk id="301" max="16383" man="1"/>
    <brk id="326" max="16383" man="1"/>
    <brk id="393" max="16383" man="1"/>
    <brk id="418" max="16383" man="1"/>
    <brk id="511" max="16383" man="1"/>
    <brk id="587" max="16383" man="1"/>
    <brk id="639" max="16383" man="1"/>
    <brk id="659" max="16383" man="1"/>
    <brk id="714" max="16383" man="1"/>
    <brk id="747" max="16383" man="1"/>
    <brk id="777" max="16383" man="1"/>
    <brk id="821" max="16383" man="1"/>
    <brk id="857" max="16383" man="1"/>
    <brk id="882" max="16383" man="1"/>
    <brk id="907" max="16383" man="1"/>
    <brk id="950" max="16383" man="1"/>
    <brk id="980" max="16383" man="1"/>
    <brk id="1003" max="16383" man="1"/>
    <brk id="1063" max="16383" man="1"/>
    <brk id="1112" max="16383" man="1"/>
    <brk id="1138" max="16383" man="1"/>
    <brk id="1274" max="16383" man="1"/>
    <brk id="1332" max="16383" man="1"/>
    <brk id="1338" max="16383" man="1"/>
    <brk id="1387" max="16383" man="1"/>
    <brk id="1449" max="16383" man="1"/>
    <brk id="1470" max="16383" man="1"/>
    <brk id="1600" max="16383" man="1"/>
    <brk id="1620" max="16383" man="1"/>
    <brk id="1642" max="16383" man="1"/>
    <brk id="1706" max="16383" man="1"/>
    <brk id="1762" max="16383" man="1"/>
    <brk id="1784" max="16383" man="1"/>
    <brk id="1830" max="16383" man="1"/>
    <brk id="1846" max="16383" man="1"/>
    <brk id="1890" max="16383" man="1"/>
    <brk id="1948" max="16383" man="1"/>
    <brk id="2001" max="16383" man="1"/>
    <brk id="2055" max="16383" man="1"/>
    <brk id="2222" max="16383" man="1"/>
    <brk id="2242" max="16383" man="1"/>
    <brk id="2299" max="16383" man="1"/>
  </rowBreaks>
  <drawing r:id="rId2"/>
  <legacyDrawing r:id="rId3"/>
  <oleObjects>
    <mc:AlternateContent xmlns:mc="http://schemas.openxmlformats.org/markup-compatibility/2006">
      <mc:Choice Requires="x14">
        <oleObject progId="MSPhotoEd.3" shapeId="20666" r:id="rId4">
          <objectPr defaultSize="0" autoPict="0" r:id="rId5">
            <anchor moveWithCells="1" sizeWithCells="1">
              <from>
                <xdr:col>1</xdr:col>
                <xdr:colOff>3190875</xdr:colOff>
                <xdr:row>0</xdr:row>
                <xdr:rowOff>0</xdr:rowOff>
              </from>
              <to>
                <xdr:col>5</xdr:col>
                <xdr:colOff>981075</xdr:colOff>
                <xdr:row>0</xdr:row>
                <xdr:rowOff>0</xdr:rowOff>
              </to>
            </anchor>
          </objectPr>
        </oleObject>
      </mc:Choice>
      <mc:Fallback>
        <oleObject progId="MSPhotoEd.3" shapeId="2066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4. DEL - SPC PREDRAČ - obr. 13</vt:lpstr>
    </vt:vector>
  </TitlesOfParts>
  <Manager/>
  <Company>ALTUS consulting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Občina Komen</dc:title>
  <dc:subject>JN - Izvedba GOI del v okviru operacije INOP 6.2.: Ureditev informacijskega središča Nature 2000 na Krasu</dc:subject>
  <dc:creator>Vesna Paljk</dc:creator>
  <cp:lastModifiedBy>Vesna Paljk</cp:lastModifiedBy>
  <cp:lastPrinted>2018-11-12T12:29:31Z</cp:lastPrinted>
  <dcterms:created xsi:type="dcterms:W3CDTF">2005-07-13T09:17:54Z</dcterms:created>
  <dcterms:modified xsi:type="dcterms:W3CDTF">2018-11-12T12:29:35Z</dcterms:modified>
</cp:coreProperties>
</file>